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295" windowHeight="6495" tabRatio="799" activeTab="0"/>
  </bookViews>
  <sheets>
    <sheet name="Income Statement" sheetId="1" r:id="rId1"/>
    <sheet name="Balance Sheet" sheetId="2" r:id="rId2"/>
    <sheet name="Statement of changes in equity" sheetId="3" r:id="rId3"/>
    <sheet name="Cash Flow Statement" sheetId="4" r:id="rId4"/>
    <sheet name="Notes (1)" sheetId="5" r:id="rId5"/>
    <sheet name="Notes (2)" sheetId="6" r:id="rId6"/>
    <sheet name="Notes (3)" sheetId="7" r:id="rId7"/>
    <sheet name="Notes _Bursa_(1)" sheetId="8" r:id="rId8"/>
    <sheet name="Notes_Bursa_(2)" sheetId="9" r:id="rId9"/>
    <sheet name="Notes _Bursa (3)" sheetId="10" r:id="rId10"/>
    <sheet name="Notes_Bursa_(4)" sheetId="11" r:id="rId11"/>
  </sheets>
  <definedNames>
    <definedName name="_xlnm.Print_Area" localSheetId="1">'Balance Sheet'!$A$1:$I$53</definedName>
    <definedName name="_xlnm.Print_Area" localSheetId="3">'Cash Flow Statement'!$A$1:$I$56</definedName>
    <definedName name="_xlnm.Print_Area" localSheetId="5">'Notes (2)'!$A$1:$H$56</definedName>
    <definedName name="_xlnm.Print_Area" localSheetId="7">'Notes _Bursa_(1)'!$A$1:$B$28</definedName>
    <definedName name="_xlnm.Print_Area" localSheetId="8">'Notes_Bursa_(2)'!$A$1:$G$66</definedName>
    <definedName name="_xlnm.Print_Area" localSheetId="10">'Notes_Bursa_(4)'!$A$1:$H$33</definedName>
    <definedName name="_xlnm.Print_Titles" localSheetId="6">'Notes (3)'!$1:$5</definedName>
    <definedName name="_xlnm.Print_Titles" localSheetId="9">'Notes _Bursa (3)'!$1:$3</definedName>
    <definedName name="_xlnm.Print_Titles" localSheetId="7">'Notes _Bursa_(1)'!$1:$8</definedName>
  </definedNames>
  <calcPr fullCalcOnLoad="1"/>
</workbook>
</file>

<file path=xl/sharedStrings.xml><?xml version="1.0" encoding="utf-8"?>
<sst xmlns="http://schemas.openxmlformats.org/spreadsheetml/2006/main" count="314" uniqueCount="228">
  <si>
    <t>The current period’s presentation of the Group’s financial statements is based on the revised requirements of FRS 101, with the comparatives restated to conform with the current period’s presentation.</t>
  </si>
  <si>
    <t>3)</t>
  </si>
  <si>
    <t>Audit Report</t>
  </si>
  <si>
    <t>The audit report of the preceding annual financial statements of the Group was not subject to any qualification.</t>
  </si>
  <si>
    <t>Seasonality or cyclicality of interim operations</t>
  </si>
  <si>
    <t>4)</t>
  </si>
  <si>
    <t>The Group’s quarterly performance can be affected by the market demand of the products which the Group manufactures for its major customers.</t>
  </si>
  <si>
    <t>5)</t>
  </si>
  <si>
    <t>Individually significant items</t>
  </si>
  <si>
    <t>There were no significant items for the current financial period under review.</t>
  </si>
  <si>
    <t>6)</t>
  </si>
  <si>
    <t xml:space="preserve"> Material changes in estimates used</t>
  </si>
  <si>
    <t>There were no significant changes in the nature and amount of estimates of amounts reported in prior interim periods of the current financial year or prior financial years that have a material effect in the current interim period.</t>
  </si>
  <si>
    <t>7)</t>
  </si>
  <si>
    <t>Debt and equity securities</t>
  </si>
  <si>
    <t>There were no issuances, cancellations, repurchases, resale and repayments of debt and equity securities for the current financial period to date.</t>
  </si>
  <si>
    <t>Dividends paid</t>
  </si>
  <si>
    <t>8)</t>
  </si>
  <si>
    <t>There were no dividends paid for the current quarter and last year’s corresponding quarter.</t>
  </si>
  <si>
    <t>10)</t>
  </si>
  <si>
    <t>Carrying value of revalued property, plant and equipment</t>
  </si>
  <si>
    <t>11)</t>
  </si>
  <si>
    <t>Subsequent event</t>
  </si>
  <si>
    <t>The Management is not aware of any material events subsequent to the end of the period reported on that have not been reflected in the financial statements for the interim period.</t>
  </si>
  <si>
    <t>12)</t>
  </si>
  <si>
    <t>Material changes in the composition of the Group</t>
  </si>
  <si>
    <t>There were no material changes in the composition of the Group at the date of this report.</t>
  </si>
  <si>
    <t>13)</t>
  </si>
  <si>
    <t>Contingent liabilities and contingent assets</t>
  </si>
  <si>
    <t>9)       Segmental reporting</t>
  </si>
  <si>
    <t xml:space="preserve">          The Main business segments of the Group are in the manufacture and sales of electronics and electrical</t>
  </si>
  <si>
    <t xml:space="preserve">          consumer products, silk screen printing and embroidery and investment holding.</t>
  </si>
  <si>
    <t>Electronic and electrical</t>
  </si>
  <si>
    <t>consumer and industrial products</t>
  </si>
  <si>
    <t>Consumer and industrial products</t>
  </si>
  <si>
    <t>Silk screen printing</t>
  </si>
  <si>
    <t>Investment holding</t>
  </si>
  <si>
    <t>Intersegment turnover</t>
  </si>
  <si>
    <t>Total turnover</t>
  </si>
  <si>
    <t>Segmental results</t>
  </si>
  <si>
    <t>Unallocated income</t>
  </si>
  <si>
    <t>Unalocated expenses</t>
  </si>
  <si>
    <t>Review of performance</t>
  </si>
  <si>
    <t>Material change in the profit before taxation for the quarter reported on as compared with the immediate preceding quarter</t>
  </si>
  <si>
    <t>Future prospects</t>
  </si>
  <si>
    <t xml:space="preserve">Based on current business indication and barring unforeseen circumstances, the Group expects its performance to remain satisfactory in the next quarter in view of the Group’s efforts to strengthen its customer base and to expand its business. </t>
  </si>
  <si>
    <t>(a)    Variance in profit forecast</t>
  </si>
  <si>
    <t xml:space="preserve">       This is not applicable in the reporting quarter.</t>
  </si>
  <si>
    <t>(b)    Shortfall in profit guarantee</t>
  </si>
  <si>
    <t>Inventories</t>
  </si>
  <si>
    <t>Share capital</t>
  </si>
  <si>
    <t>Reserves</t>
  </si>
  <si>
    <t>Deferred taxation</t>
  </si>
  <si>
    <t>Share</t>
  </si>
  <si>
    <t>capital</t>
  </si>
  <si>
    <t>Non-</t>
  </si>
  <si>
    <t>distributable</t>
  </si>
  <si>
    <t>reserves</t>
  </si>
  <si>
    <t>RM'000</t>
  </si>
  <si>
    <t>Taxation</t>
  </si>
  <si>
    <t>Basic</t>
  </si>
  <si>
    <t>Property, plant and equipment</t>
  </si>
  <si>
    <t>Tax recoverable</t>
  </si>
  <si>
    <t>Interest received</t>
  </si>
  <si>
    <t>Non-Current Assets</t>
  </si>
  <si>
    <t>Current Assets</t>
  </si>
  <si>
    <t>Current Liabilities</t>
  </si>
  <si>
    <t>equity</t>
  </si>
  <si>
    <t>Cost of sales</t>
  </si>
  <si>
    <t>Gross profit</t>
  </si>
  <si>
    <t>Administrative expenses</t>
  </si>
  <si>
    <t>Attributable to:</t>
  </si>
  <si>
    <t>ASSETS</t>
  </si>
  <si>
    <t>Total Liabilities</t>
  </si>
  <si>
    <t>TOTAL EQUITY AND LIABILITIES</t>
  </si>
  <si>
    <t>Total</t>
  </si>
  <si>
    <t>FRS 101: Presentation of Financial Statements</t>
  </si>
  <si>
    <t>TOTAL ASSETS</t>
  </si>
  <si>
    <t>ASTRAL SUPREME BERHAD</t>
  </si>
  <si>
    <t>UNAUDITED QUARTERLY REPORT ON THE CONSOLIDATED RESULTS</t>
  </si>
  <si>
    <t>FOR THE FINANCIAL QUARTER ENDED 31 MARCH 2007</t>
  </si>
  <si>
    <t>CONDENSED CONSOLIDATED INCOME STATEMENTS</t>
  </si>
  <si>
    <t>3 months ended</t>
  </si>
  <si>
    <t>Turnover</t>
  </si>
  <si>
    <t>Other operating income</t>
  </si>
  <si>
    <t>Selling and marketing expenses</t>
  </si>
  <si>
    <t>Other operating expenses</t>
  </si>
  <si>
    <t>Profit/(loss) from operations</t>
  </si>
  <si>
    <t>Finance cost</t>
  </si>
  <si>
    <t>Share of results of:</t>
  </si>
  <si>
    <t>- Associated company</t>
  </si>
  <si>
    <t>- Jointly controlled entity</t>
  </si>
  <si>
    <t>Profit/(loss) before taxation</t>
  </si>
  <si>
    <t>Profit/(loss) for the financial period</t>
  </si>
  <si>
    <t>Equity holders of the parent</t>
  </si>
  <si>
    <t>Minority interest</t>
  </si>
  <si>
    <t>Sen</t>
  </si>
  <si>
    <t>Earnings per share</t>
  </si>
  <si>
    <t>Diluted</t>
  </si>
  <si>
    <t>CONDENSED CONSOLIDATED BALANCE SHEETS</t>
  </si>
  <si>
    <t>Quarter ended</t>
  </si>
  <si>
    <t>Year ended</t>
  </si>
  <si>
    <t>Investment in unquoted shares</t>
  </si>
  <si>
    <t>Goodwill on consolidation</t>
  </si>
  <si>
    <t>Receivables</t>
  </si>
  <si>
    <t>Deposits, bank and cash equivalents</t>
  </si>
  <si>
    <t>EQUITY</t>
  </si>
  <si>
    <t>Total equity attributable to the parent's equity holders</t>
  </si>
  <si>
    <t>Total equity</t>
  </si>
  <si>
    <t>LIABILITIES</t>
  </si>
  <si>
    <t>Non-Current Liabilities</t>
  </si>
  <si>
    <t>Bank borrowings</t>
  </si>
  <si>
    <t>Amount due to related parties</t>
  </si>
  <si>
    <t>Payables</t>
  </si>
  <si>
    <t>CONDENSED CONSOLIDATED STATEMENT OF CHANGES IN EQUITY</t>
  </si>
  <si>
    <t>losses)</t>
  </si>
  <si>
    <t>(Accumulated</t>
  </si>
  <si>
    <t>Minority</t>
  </si>
  <si>
    <t>Interest</t>
  </si>
  <si>
    <t>equity holders</t>
  </si>
  <si>
    <t xml:space="preserve">Attributable to the parent's </t>
  </si>
  <si>
    <t>3 months ended 31 March 2007</t>
  </si>
  <si>
    <t>At 1 January 2007</t>
  </si>
  <si>
    <t>Foreign currency translation differences,</t>
  </si>
  <si>
    <t>Net profit/(loss) for the financial period</t>
  </si>
  <si>
    <t>At 31 March 2007</t>
  </si>
  <si>
    <t>3 months ended 31 March 2006</t>
  </si>
  <si>
    <t>At 1 January 2006</t>
  </si>
  <si>
    <t>At 31 March 2006</t>
  </si>
  <si>
    <t>CONDENSED CONSOLIDATED CASH FLOW STATEMENTS</t>
  </si>
  <si>
    <t>CASH FLOWS FROM OPERATING ACTIVITIES</t>
  </si>
  <si>
    <t>Cash receipts from debtors</t>
  </si>
  <si>
    <t>Cash payments to suppliers and employees</t>
  </si>
  <si>
    <t>Cash flow used in operations</t>
  </si>
  <si>
    <t>Taxation paid</t>
  </si>
  <si>
    <t>Net operating cash flow</t>
  </si>
  <si>
    <t>CASH FLOWS FROM INVESTING ACTIVITIES</t>
  </si>
  <si>
    <t>Purchase of property, plant and equipment</t>
  </si>
  <si>
    <t>Proceeds from disposal of property, plant and equipment</t>
  </si>
  <si>
    <t>Placement of fixed deposits</t>
  </si>
  <si>
    <t>Investment in jointly controlled entity/associated companies</t>
  </si>
  <si>
    <t>Advances from/(to) related companies</t>
  </si>
  <si>
    <t>Net investing cash flow</t>
  </si>
  <si>
    <t>CASH FLOW FROM FINANCING ACTIVITIES</t>
  </si>
  <si>
    <t>Interest paid</t>
  </si>
  <si>
    <t>Repayment of term loan</t>
  </si>
  <si>
    <t>Repayment of hire purchase loan</t>
  </si>
  <si>
    <t>Repayment of short term borrowings</t>
  </si>
  <si>
    <t>Net financing cash flow</t>
  </si>
  <si>
    <t xml:space="preserve">CHANGES IN CASH AND CASH EQUIVALENTS DURING THE </t>
  </si>
  <si>
    <t>FINANCIAL PERIOD</t>
  </si>
  <si>
    <t>FOREIGN EXCHANGE FLUCTUATIONS</t>
  </si>
  <si>
    <t xml:space="preserve">CASH AND CASH EQUIVALENT AT BEGINNING OF THE </t>
  </si>
  <si>
    <t>CASH AND CASH EQUIVALENT AT THE END OF THE</t>
  </si>
  <si>
    <t>Proceeds from disposal of marketable securities</t>
  </si>
  <si>
    <t>NOTES TO THE FINANCIAL INFORMATION</t>
  </si>
  <si>
    <t>1)</t>
  </si>
  <si>
    <t>Basis of preparation</t>
  </si>
  <si>
    <t>Changes in Accounting Policies</t>
  </si>
  <si>
    <t>2)</t>
  </si>
  <si>
    <t xml:space="preserve">
The MASB has issued the following new/revised FRSs that are effective for accounting periods beginning on or after 1 January 2006:-
FRS 1 First-time Adoption of Financial Reporting Standards
FRS 2 Share-based Payment
FRS 3 Business Combinations
FRS 5 Non-current Assets Held for Sale and Discontinued Operations
FRS 101 Presentation of Financial Statements
FRS 102 Inventories
FRS 108 Accounting Policies, Changes in Estimates and Errors
FRS 110 Events after the Balance Sheet Date
FRS 116 Property, Plant and Equipment
FRS 121 The Effects of Changes in Foreign Exchange Rates
FRS 127 Consolidated and Separate Financial Statements
FRS 128 Investments in Associates
FRS 131 Interests in Joint Ventures
FRS 132 Financial Instruments: Disclosure and Presentation
FRS 133 Earnings Per Share
FRS 136 Impairment of Assets
FRS 138 Intangible Assets
FRS 140 Investment Property</t>
  </si>
  <si>
    <t>REQUIREMENTS</t>
  </si>
  <si>
    <t xml:space="preserve">NOTES ON INFORMATION REQUIRED UNDER THE BURSA MALAYSIA SECURITIES BERHAD LISITNG </t>
  </si>
  <si>
    <t>In respect of current period/year</t>
  </si>
  <si>
    <t>- income tax</t>
  </si>
  <si>
    <t>- Deferred tax</t>
  </si>
  <si>
    <t>- (Over)/under provision in prior years</t>
  </si>
  <si>
    <t>Marketable securities</t>
  </si>
  <si>
    <t>Current taxation for the quarter is mainly in respect of operating profits and interest income of the Group</t>
  </si>
  <si>
    <t>(a)  Total purchases</t>
  </si>
  <si>
    <t xml:space="preserve">      Total sales proceeds</t>
  </si>
  <si>
    <t xml:space="preserve">      Total profits/(loss) on disposals</t>
  </si>
  <si>
    <t>(b)  Investments as at 31 December 2006</t>
  </si>
  <si>
    <t xml:space="preserve">      At cost </t>
  </si>
  <si>
    <t xml:space="preserve">      At book value</t>
  </si>
  <si>
    <t xml:space="preserve">      At market value</t>
  </si>
  <si>
    <t>Corporate Proposals</t>
  </si>
  <si>
    <t>(a)  Status of Corporate Proposals</t>
  </si>
  <si>
    <t xml:space="preserve">      There were no corporate proposals announced or are being undertaken by the Company or the Group.</t>
  </si>
  <si>
    <t>(b)  Utilisation of proceeds</t>
  </si>
  <si>
    <t xml:space="preserve">      Not applicable</t>
  </si>
  <si>
    <t>Group Borrowings</t>
  </si>
  <si>
    <t>Details of the Group's bank borrowings as at 31 March 2007 are as follows:-</t>
  </si>
  <si>
    <t>Current</t>
  </si>
  <si>
    <t>Non current</t>
  </si>
  <si>
    <t>Secured</t>
  </si>
  <si>
    <t>Unsecured</t>
  </si>
  <si>
    <t>(equivalent)</t>
  </si>
  <si>
    <t>Bank borrowings denominated in foreign currency</t>
  </si>
  <si>
    <t>USD$'000</t>
  </si>
  <si>
    <t>SGD$'000</t>
  </si>
  <si>
    <t>Note: The Group's bank borrowings mainly comprises of bank overdrafts, bankers' acceptance, term loan and hire</t>
  </si>
  <si>
    <t>purchase liabilities attributable to SG.</t>
  </si>
  <si>
    <t>9)</t>
  </si>
  <si>
    <t>Off Balance Sheet Financial Instruments</t>
  </si>
  <si>
    <t xml:space="preserve">The Group does not have any financial instruments with off balance sheet risk as at the date of this announcement. </t>
  </si>
  <si>
    <t>Material litigations</t>
  </si>
  <si>
    <t>Dividends</t>
  </si>
  <si>
    <t xml:space="preserve">        (ii)   Previous corresponding period - Nil</t>
  </si>
  <si>
    <t>(a)    (i)    No dividend has been declared for the current quarter</t>
  </si>
  <si>
    <t>(b)    The total dividend for the current financial period - Nil</t>
  </si>
  <si>
    <t>(a)    Basic earnings per share</t>
  </si>
  <si>
    <t xml:space="preserve">        Basic earning per share (sen)</t>
  </si>
  <si>
    <t>(b)    Diluted earnings per share</t>
  </si>
  <si>
    <t xml:space="preserve">        Adjusted for share options ('000)</t>
  </si>
  <si>
    <t xml:space="preserve">        Diluted earnings per share (sen)</t>
  </si>
  <si>
    <t xml:space="preserve">        of the parent (RM'000)</t>
  </si>
  <si>
    <t xml:space="preserve">        Profit/(loss) attributable to the equity holders</t>
  </si>
  <si>
    <t xml:space="preserve">        Weighted average number of ordinary shares</t>
  </si>
  <si>
    <t xml:space="preserve">        in issues ('000)</t>
  </si>
  <si>
    <t xml:space="preserve">        for diluted earnings per share ('000)</t>
  </si>
  <si>
    <t>Non-current assets held for sale</t>
  </si>
  <si>
    <t>Changes in banking facilities</t>
  </si>
  <si>
    <t>Repayment to related parties</t>
  </si>
  <si>
    <t>Repayment to related companies</t>
  </si>
  <si>
    <t xml:space="preserve">The interim financial report has been prepared in accordance with the same accounting policies adopted in the 2006 annual financial statements, except for the accounting policy changes that are expected to be reflected in the 2007 annual financial statements. Details of these changes in accounting policies are set out in Note 2.
This interim financial report should be read in conjunction with the audited financial statements for the year ended 31 December 2006. It contains condensed consolidated financial statements and selected explanatory notes. The notes include an explanation of events and transactions that are significant to an understanding of the changes in the financial position and performance of the Group since the year ended 31 December 2006. 
</t>
  </si>
  <si>
    <t>The carrying value of property, plant and equipment is based on the valuation incorporated in the annual financial statements for the year ended 31 December 2006.</t>
  </si>
  <si>
    <t>The Group registered a loss before taxation of RM1.962 million on a turnover of RM10.950 million for the period under review compared to a profit before tax of RM1.129 million on a turnover of RM15.089 million in the preceding quarter. The lower performance of the Group for the first quarter under review compared to preceding was consistent with the business cycles of the Group's major customers who usually experince a lower demand in first quarter of the year due to seasonal factors.</t>
  </si>
  <si>
    <t xml:space="preserve">3. The Board of Directors of ASB has on 18 October 2005 announced to Bursa Malaysia Securities Berhad that ASB has caused to be issued from the High Court at Johor Bahru the aforesaid Writ against the following parties to recover a refundable earnest deposits of RM600,000.00:
1. Dato' Ngu Tieng Ung ("NTU") (sued as Adviser to ASB) 
2. MG Associates Sdn Bhd (2nd Defendant)                
                       </t>
  </si>
  <si>
    <t xml:space="preserve">i. Astral Supreme Berhad (“ASB”) has provided corporate guarantee in favour of OCBC Bank (Malaysia) Berhad for Credit Facilities of RM6.1 million and Islamic Banking Non-Revolving Equipment Facility Line of RM3.5 million to S.G. Silk Screen Industries Sdn Bhd (“SG”) a subsidiary company of ASB.
ii. ASB has provided corporate guarantee in favour of United Overseas Bank (Malaysia) Berhad for Revised Credit Facilities of RM9.317 million to SG.
iii. ASB has provided corporate guarantee in favour of Malayan Banking Berhad for Banking Facilities of USD2.537 million to Sing Guan Silk Screen (Cambodian) Co. Ltd. a subsidiary company of ASB .
iv. ASB has provided corporate guarantee in favour of Hap Seng Credit Sdn Bhd for Industrial Hire Purchase Facility of approximately of RM2.414 million to SG.
</t>
  </si>
  <si>
    <t>2. The Board of Directors of ASB has on 15 November 2005 announced to Bursa Malaysia Securities Berhad that ASB has on October 2005 caused to be issued from the High Court of Malaya Kuala Lumpur, Civil Division the aforesaid Writ against the following parties to recover a refundable earnest deposits of RM1,000,000.00:
1. Ngu Tieng Ung ("NTU") (sued as Adviser to ASB)
2. Hii King Hiong &amp; Co ("HKH") (sued as a firm)
3. Hii King Hiong (sued as partners of HKH)
4. Hii Ngouk Kiew (sued as partners of HKH)
5. Hii Ming Ting (sued as partners of HKH)
The Court hearing is postponed to 22 August 2007.</t>
  </si>
  <si>
    <t>The management is not aware of any material litigation from 31 December 2005 to the date of this announcement except as disclosed below:
1. On 27 October 2003, SMSB had placed RM7.5 million deposits with its fund manager, Pica Asset Management Sdn Bhd ("Pica"). Pica had invested the funds in 750,000 Irredeemable Convertible Preference Shares ("ICPS") of RM10 each in Kemajuan Tong Wang Sdn Bhd (“KTW”) of which RM5,500,000 was recouped when Pica sold the ICPS. A balance of RM2,000,000 is still outstanding as Gagah Timur Sdn Bhd, the party to whom the Put Option Agreement was signed, had failed to pay. ASB had received a letter from KTW undertaking the repayment of the RM2,000,000. 
SMSB had on 28 December 2005 filed a winding-up petition against KTW to recover the receivables of RM2,000,000. On 22 February 2007, the Court granted Order in Terms of the Petition. KTW is in the process of being wound-up.</t>
  </si>
  <si>
    <t xml:space="preserve">The Board of Directors has determined the accounting policies to be adopted in the preparation of the Group’s annual financial statements for the year ending 2007 on the basis of the FRSs currently in issue. The FRSs that will be effective in the annual financial statements for the year ending 31 December 2007 may be affected by the issue of additional interpretations or other changes announced by the MASB subsequent to the date of issuance of this interim financial report. Therefore the policies that will be applied in the Group’s financial statements for that period cannot be determined with certainty at the date of issuance of this interim financial report.                                                       </t>
  </si>
  <si>
    <t>There were no material contingent liabilities or assets at the period ended 31 March 2007 except as disclosed below:</t>
  </si>
  <si>
    <t>The Group did not purchase or dispose any quoted securities during the quarter under review.</t>
  </si>
  <si>
    <r>
      <t>This interim report is prepared in accordance with the Listing Requirements of Bursa Malaysia Securities Berhad and Financial Reporting Standard (FRS) 134</t>
    </r>
    <r>
      <rPr>
        <sz val="8"/>
        <rFont val="Arial"/>
        <family val="2"/>
      </rPr>
      <t>2004</t>
    </r>
    <r>
      <rPr>
        <sz val="10"/>
        <rFont val="Arial"/>
        <family val="2"/>
      </rPr>
      <t xml:space="preserve">: Interim Financial Reporting, issued by the Malaysian Accounting Standards Board (MASB).
</t>
    </r>
  </si>
  <si>
    <t>The 1st Defendant's solicitors have filed to discharge themselves and the matter has been adjourned to 22 August 2007.</t>
  </si>
  <si>
    <t xml:space="preserve">Turnover for the three months ended 31 March 2007  increased by approximately 33% to RM10.950 million from RM8.215 million and gross profit for the three month ended 31 March 2007 increased by approximately 58% to RM1.275 million from RM0.809 million in the corresponding quarter last year mainly due to compilation and consolidation of the 50% jointly controlled entity (embriodery division in the Kingdom Of Combodia) . The Group registered a loss before taxation of RM1.962 million for the three months ended 31 March 2007 compared to a loss before taxation of RM1.857 million in the corresponding quarter last year as result of the strengthenings of the Ringgit Malaysia against USD and increase in finance cost.   
</t>
  </si>
</sst>
</file>

<file path=xl/styles.xml><?xml version="1.0" encoding="utf-8"?>
<styleSheet xmlns="http://schemas.openxmlformats.org/spreadsheetml/2006/main">
  <numFmts count="34">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0.0"/>
    <numFmt numFmtId="181" formatCode="&quot;Yes&quot;;&quot;Yes&quot;;&quot;No&quot;"/>
    <numFmt numFmtId="182" formatCode="&quot;True&quot;;&quot;True&quot;;&quot;False&quot;"/>
    <numFmt numFmtId="183" formatCode="&quot;On&quot;;&quot;On&quot;;&quot;Off&quot;"/>
    <numFmt numFmtId="184" formatCode="_(* #,##0.000_);_(* \(#,##0.000\);_(* &quot;-&quot;??_);_(@_)"/>
    <numFmt numFmtId="185" formatCode="_(* #,##0.0000_);_(* \(#,##0.0000\);_(* &quot;-&quot;??_);_(@_)"/>
    <numFmt numFmtId="186" formatCode="[$-409]dddd\,\ mmmm\ dd\,\ yyyy"/>
    <numFmt numFmtId="187" formatCode="[$-409]dd\-mmm\-yy;@"/>
    <numFmt numFmtId="188" formatCode="[$-409]d\-mmm\-yy;@"/>
    <numFmt numFmtId="189" formatCode="[$€-2]\ #,##0.00_);[Red]\([$€-2]\ #,##0.00\)"/>
  </numFmts>
  <fonts count="13">
    <font>
      <sz val="10"/>
      <name val="Book Antiqua"/>
      <family val="1"/>
    </font>
    <font>
      <sz val="10"/>
      <name val="Arial"/>
      <family val="0"/>
    </font>
    <font>
      <u val="single"/>
      <sz val="10"/>
      <color indexed="12"/>
      <name val="Book Antiqua"/>
      <family val="1"/>
    </font>
    <font>
      <u val="single"/>
      <sz val="10"/>
      <color indexed="36"/>
      <name val="Book Antiqua"/>
      <family val="1"/>
    </font>
    <font>
      <b/>
      <sz val="10"/>
      <name val="Arial"/>
      <family val="2"/>
    </font>
    <font>
      <b/>
      <u val="single"/>
      <sz val="10"/>
      <name val="Arial"/>
      <family val="2"/>
    </font>
    <font>
      <u val="single"/>
      <sz val="10"/>
      <name val="Arial"/>
      <family val="2"/>
    </font>
    <font>
      <b/>
      <sz val="10"/>
      <name val="Book Antiqua"/>
      <family val="1"/>
    </font>
    <font>
      <u val="singleAccounting"/>
      <sz val="10"/>
      <name val="Arial"/>
      <family val="2"/>
    </font>
    <font>
      <sz val="8"/>
      <name val="Arial"/>
      <family val="2"/>
    </font>
    <font>
      <sz val="8"/>
      <name val="Book Antiqua"/>
      <family val="1"/>
    </font>
    <font>
      <i/>
      <sz val="9"/>
      <name val="Arial"/>
      <family val="2"/>
    </font>
    <font>
      <sz val="10"/>
      <color indexed="12"/>
      <name val="Arial"/>
      <family val="2"/>
    </font>
  </fonts>
  <fills count="2">
    <fill>
      <patternFill/>
    </fill>
    <fill>
      <patternFill patternType="gray125"/>
    </fill>
  </fills>
  <borders count="11">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110">
    <xf numFmtId="0" fontId="0" fillId="0" borderId="0" xfId="0" applyAlignment="1">
      <alignment/>
    </xf>
    <xf numFmtId="0" fontId="0" fillId="0" borderId="0" xfId="0" applyFont="1" applyAlignment="1">
      <alignment horizontal="justify" vertical="top" wrapText="1"/>
    </xf>
    <xf numFmtId="0" fontId="0" fillId="0" borderId="0" xfId="0" applyFont="1" applyAlignment="1">
      <alignment/>
    </xf>
    <xf numFmtId="179" fontId="0" fillId="0" borderId="0" xfId="15" applyNumberFormat="1" applyFont="1" applyAlignment="1">
      <alignment horizontal="right"/>
    </xf>
    <xf numFmtId="179" fontId="0" fillId="0" borderId="0" xfId="15" applyNumberFormat="1" applyFont="1" applyAlignment="1">
      <alignment/>
    </xf>
    <xf numFmtId="179" fontId="0" fillId="0" borderId="0" xfId="0" applyNumberFormat="1" applyFont="1" applyAlignment="1">
      <alignment/>
    </xf>
    <xf numFmtId="179" fontId="1" fillId="0" borderId="1" xfId="15" applyNumberFormat="1" applyFont="1" applyBorder="1" applyAlignment="1">
      <alignment horizontal="right"/>
    </xf>
    <xf numFmtId="0" fontId="4" fillId="0" borderId="0" xfId="0" applyFont="1" applyAlignment="1">
      <alignment horizontal="justify" vertical="top" wrapText="1"/>
    </xf>
    <xf numFmtId="0" fontId="1" fillId="0" borderId="0" xfId="0" applyFont="1" applyAlignment="1">
      <alignment horizontal="justify" vertical="top" wrapText="1"/>
    </xf>
    <xf numFmtId="0" fontId="1" fillId="0" borderId="0" xfId="0" applyFont="1" applyAlignment="1">
      <alignment horizontal="justify" vertical="top"/>
    </xf>
    <xf numFmtId="0" fontId="4" fillId="0" borderId="0" xfId="0" applyFont="1" applyAlignment="1">
      <alignment/>
    </xf>
    <xf numFmtId="0" fontId="1" fillId="0" borderId="0" xfId="0" applyFont="1" applyAlignment="1">
      <alignment/>
    </xf>
    <xf numFmtId="179" fontId="1" fillId="0" borderId="0" xfId="15" applyNumberFormat="1" applyFont="1" applyAlignment="1">
      <alignment horizontal="right"/>
    </xf>
    <xf numFmtId="43" fontId="1" fillId="0" borderId="0" xfId="15" applyFont="1" applyAlignment="1">
      <alignment horizontal="right"/>
    </xf>
    <xf numFmtId="179" fontId="4" fillId="0" borderId="0" xfId="15" applyNumberFormat="1" applyFont="1" applyAlignment="1">
      <alignment horizontal="right"/>
    </xf>
    <xf numFmtId="179" fontId="1" fillId="0" borderId="2" xfId="15" applyNumberFormat="1" applyFont="1" applyBorder="1" applyAlignment="1">
      <alignment horizontal="right"/>
    </xf>
    <xf numFmtId="179" fontId="1" fillId="0" borderId="0" xfId="15" applyNumberFormat="1" applyFont="1" applyBorder="1" applyAlignment="1">
      <alignment horizontal="right"/>
    </xf>
    <xf numFmtId="41" fontId="1" fillId="0" borderId="2" xfId="15" applyNumberFormat="1" applyFont="1" applyBorder="1" applyAlignment="1">
      <alignment horizontal="right"/>
    </xf>
    <xf numFmtId="41" fontId="1" fillId="0" borderId="0" xfId="15" applyNumberFormat="1" applyFont="1" applyAlignment="1">
      <alignment horizontal="right"/>
    </xf>
    <xf numFmtId="179" fontId="1" fillId="0" borderId="3" xfId="15" applyNumberFormat="1" applyFont="1" applyBorder="1" applyAlignment="1">
      <alignment horizontal="right"/>
    </xf>
    <xf numFmtId="43" fontId="4" fillId="0" borderId="0" xfId="15" applyFont="1" applyAlignment="1">
      <alignment horizontal="right"/>
    </xf>
    <xf numFmtId="179" fontId="4" fillId="0" borderId="0" xfId="15" applyNumberFormat="1" applyFont="1" applyAlignment="1">
      <alignment horizontal="center"/>
    </xf>
    <xf numFmtId="179" fontId="1" fillId="0" borderId="2" xfId="15" applyNumberFormat="1" applyFont="1" applyBorder="1" applyAlignment="1">
      <alignment/>
    </xf>
    <xf numFmtId="179" fontId="1" fillId="0" borderId="0" xfId="15" applyNumberFormat="1" applyFont="1" applyAlignment="1">
      <alignment/>
    </xf>
    <xf numFmtId="179" fontId="1" fillId="0" borderId="0" xfId="15" applyNumberFormat="1" applyFont="1" applyBorder="1" applyAlignment="1">
      <alignment/>
    </xf>
    <xf numFmtId="41" fontId="1" fillId="0" borderId="0" xfId="15" applyNumberFormat="1" applyFont="1" applyBorder="1" applyAlignment="1">
      <alignment horizontal="right"/>
    </xf>
    <xf numFmtId="0" fontId="1" fillId="0" borderId="0" xfId="0" applyFont="1" applyAlignment="1">
      <alignment/>
    </xf>
    <xf numFmtId="0" fontId="1" fillId="0" borderId="0" xfId="0" applyFont="1" applyAlignment="1">
      <alignment horizontal="justify" vertical="justify" wrapText="1"/>
    </xf>
    <xf numFmtId="41" fontId="1" fillId="0" borderId="3" xfId="15" applyNumberFormat="1" applyFont="1" applyBorder="1" applyAlignment="1">
      <alignment horizontal="right"/>
    </xf>
    <xf numFmtId="179" fontId="1" fillId="0" borderId="3" xfId="15" applyNumberFormat="1" applyFont="1" applyBorder="1" applyAlignment="1">
      <alignment/>
    </xf>
    <xf numFmtId="0" fontId="1" fillId="0" borderId="0" xfId="0" applyFont="1" applyBorder="1" applyAlignment="1">
      <alignment/>
    </xf>
    <xf numFmtId="0" fontId="4" fillId="0" borderId="0" xfId="0" applyFont="1" applyAlignment="1">
      <alignment vertical="top"/>
    </xf>
    <xf numFmtId="179" fontId="1" fillId="0" borderId="0" xfId="15" applyNumberFormat="1" applyFont="1" applyAlignment="1">
      <alignment horizontal="center"/>
    </xf>
    <xf numFmtId="0" fontId="1" fillId="0" borderId="0" xfId="0" applyFont="1" applyAlignment="1">
      <alignment vertical="top"/>
    </xf>
    <xf numFmtId="188" fontId="1" fillId="0" borderId="0" xfId="0" applyNumberFormat="1" applyFont="1" applyAlignment="1">
      <alignment/>
    </xf>
    <xf numFmtId="188" fontId="4" fillId="0" borderId="0" xfId="15" applyNumberFormat="1" applyFont="1" applyAlignment="1" quotePrefix="1">
      <alignment horizontal="right"/>
    </xf>
    <xf numFmtId="188" fontId="0" fillId="0" borderId="0" xfId="0" applyNumberFormat="1" applyFont="1" applyAlignment="1">
      <alignment/>
    </xf>
    <xf numFmtId="187" fontId="1" fillId="0" borderId="0" xfId="15" applyNumberFormat="1" applyFont="1" applyAlignment="1" quotePrefix="1">
      <alignment horizontal="right"/>
    </xf>
    <xf numFmtId="0" fontId="5" fillId="0" borderId="0" xfId="0" applyFont="1" applyAlignment="1">
      <alignment/>
    </xf>
    <xf numFmtId="187" fontId="1" fillId="0" borderId="0" xfId="0" applyNumberFormat="1" applyFont="1" applyAlignment="1">
      <alignment/>
    </xf>
    <xf numFmtId="187" fontId="4" fillId="0" borderId="0" xfId="15" applyNumberFormat="1" applyFont="1" applyAlignment="1" quotePrefix="1">
      <alignment horizontal="right"/>
    </xf>
    <xf numFmtId="187" fontId="0" fillId="0" borderId="0" xfId="0" applyNumberFormat="1" applyFont="1" applyAlignment="1">
      <alignment/>
    </xf>
    <xf numFmtId="0" fontId="1" fillId="0" borderId="0" xfId="0" applyFont="1" applyAlignment="1" quotePrefix="1">
      <alignment/>
    </xf>
    <xf numFmtId="179" fontId="1" fillId="0" borderId="4" xfId="15" applyNumberFormat="1" applyFont="1" applyBorder="1" applyAlignment="1">
      <alignment horizontal="right"/>
    </xf>
    <xf numFmtId="43" fontId="1" fillId="0" borderId="0" xfId="15" applyNumberFormat="1" applyFont="1" applyBorder="1" applyAlignment="1">
      <alignment horizontal="right"/>
    </xf>
    <xf numFmtId="0" fontId="1" fillId="0" borderId="0" xfId="0" applyFont="1" applyAlignment="1">
      <alignment horizontal="right"/>
    </xf>
    <xf numFmtId="0" fontId="0" fillId="0" borderId="0" xfId="0" applyFont="1" applyAlignment="1">
      <alignment horizontal="right"/>
    </xf>
    <xf numFmtId="188" fontId="1" fillId="0" borderId="0" xfId="0" applyNumberFormat="1" applyFont="1" applyAlignment="1">
      <alignment horizontal="right"/>
    </xf>
    <xf numFmtId="188" fontId="0" fillId="0" borderId="0" xfId="0" applyNumberFormat="1" applyFont="1" applyAlignment="1">
      <alignment horizontal="right"/>
    </xf>
    <xf numFmtId="179" fontId="1" fillId="0" borderId="5" xfId="15" applyNumberFormat="1" applyFont="1" applyBorder="1" applyAlignment="1">
      <alignment horizontal="right"/>
    </xf>
    <xf numFmtId="179" fontId="1" fillId="0" borderId="0" xfId="0" applyNumberFormat="1" applyFont="1" applyAlignment="1">
      <alignment/>
    </xf>
    <xf numFmtId="0" fontId="0" fillId="0" borderId="0" xfId="0" applyFont="1" applyAlignment="1">
      <alignment/>
    </xf>
    <xf numFmtId="179" fontId="1" fillId="0" borderId="6" xfId="15" applyNumberFormat="1" applyFont="1" applyBorder="1" applyAlignment="1">
      <alignment horizontal="right"/>
    </xf>
    <xf numFmtId="0" fontId="6" fillId="0" borderId="0" xfId="0" applyFont="1" applyAlignment="1">
      <alignment/>
    </xf>
    <xf numFmtId="0" fontId="0" fillId="0" borderId="2" xfId="0" applyFont="1" applyBorder="1" applyAlignment="1">
      <alignment/>
    </xf>
    <xf numFmtId="179" fontId="4" fillId="0" borderId="2" xfId="15" applyNumberFormat="1" applyFont="1" applyBorder="1" applyAlignment="1">
      <alignment horizontal="right"/>
    </xf>
    <xf numFmtId="41" fontId="1" fillId="0" borderId="5" xfId="15" applyNumberFormat="1" applyFont="1" applyBorder="1" applyAlignment="1">
      <alignment horizontal="right"/>
    </xf>
    <xf numFmtId="179" fontId="1" fillId="0" borderId="5" xfId="15" applyNumberFormat="1" applyFont="1" applyBorder="1" applyAlignment="1">
      <alignment/>
    </xf>
    <xf numFmtId="41" fontId="1" fillId="0" borderId="6" xfId="15" applyNumberFormat="1" applyFont="1" applyBorder="1" applyAlignment="1">
      <alignment horizontal="right"/>
    </xf>
    <xf numFmtId="0" fontId="7" fillId="0" borderId="0" xfId="0" applyFont="1" applyAlignment="1">
      <alignment/>
    </xf>
    <xf numFmtId="188" fontId="4" fillId="0" borderId="2" xfId="15" applyNumberFormat="1" applyFont="1" applyBorder="1" applyAlignment="1" quotePrefix="1">
      <alignment horizontal="right"/>
    </xf>
    <xf numFmtId="0" fontId="4" fillId="0" borderId="0" xfId="0" applyFont="1" applyBorder="1" applyAlignment="1">
      <alignment/>
    </xf>
    <xf numFmtId="188" fontId="1" fillId="0" borderId="0" xfId="0" applyNumberFormat="1" applyFont="1" applyBorder="1" applyAlignment="1">
      <alignment/>
    </xf>
    <xf numFmtId="0" fontId="0" fillId="0" borderId="0" xfId="0" applyFont="1" applyBorder="1" applyAlignment="1">
      <alignment/>
    </xf>
    <xf numFmtId="0" fontId="1" fillId="0" borderId="0" xfId="0" applyFont="1" applyBorder="1" applyAlignment="1">
      <alignment horizontal="justify" vertical="top"/>
    </xf>
    <xf numFmtId="0" fontId="4" fillId="0" borderId="0" xfId="0" applyFont="1" applyAlignment="1">
      <alignment horizontal="justify" vertical="top"/>
    </xf>
    <xf numFmtId="2" fontId="4" fillId="0" borderId="0" xfId="0" applyNumberFormat="1" applyFont="1" applyAlignment="1">
      <alignment/>
    </xf>
    <xf numFmtId="179" fontId="1" fillId="0" borderId="7" xfId="15" applyNumberFormat="1" applyFont="1" applyBorder="1" applyAlignment="1">
      <alignment horizontal="right"/>
    </xf>
    <xf numFmtId="179" fontId="1" fillId="0" borderId="8" xfId="15" applyNumberFormat="1" applyFont="1" applyBorder="1" applyAlignment="1">
      <alignment horizontal="right"/>
    </xf>
    <xf numFmtId="179" fontId="1" fillId="0" borderId="9" xfId="15" applyNumberFormat="1" applyFont="1" applyBorder="1" applyAlignment="1">
      <alignment horizontal="right"/>
    </xf>
    <xf numFmtId="179" fontId="1" fillId="0" borderId="10" xfId="15" applyNumberFormat="1" applyFont="1" applyBorder="1" applyAlignment="1">
      <alignment horizontal="right"/>
    </xf>
    <xf numFmtId="2" fontId="4" fillId="0" borderId="0" xfId="0" applyNumberFormat="1" applyFont="1" applyAlignment="1">
      <alignment vertical="top"/>
    </xf>
    <xf numFmtId="179" fontId="4" fillId="0" borderId="0" xfId="15" applyNumberFormat="1" applyFont="1" applyAlignment="1">
      <alignment horizontal="center" vertical="top" wrapText="1"/>
    </xf>
    <xf numFmtId="188" fontId="6" fillId="0" borderId="0" xfId="0" applyNumberFormat="1" applyFont="1" applyAlignment="1">
      <alignment/>
    </xf>
    <xf numFmtId="187" fontId="4" fillId="0" borderId="0" xfId="0" applyNumberFormat="1" applyFont="1" applyAlignment="1">
      <alignment/>
    </xf>
    <xf numFmtId="188" fontId="4" fillId="0" borderId="0" xfId="0" applyNumberFormat="1"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187" fontId="6" fillId="0" borderId="0" xfId="15" applyNumberFormat="1" applyFont="1" applyAlignment="1" quotePrefix="1">
      <alignment horizontal="right"/>
    </xf>
    <xf numFmtId="179" fontId="1" fillId="0" borderId="6" xfId="15" applyNumberFormat="1" applyFont="1" applyBorder="1" applyAlignment="1">
      <alignment horizontal="left"/>
    </xf>
    <xf numFmtId="179" fontId="4" fillId="0" borderId="0" xfId="15" applyNumberFormat="1" applyFont="1" applyBorder="1" applyAlignment="1">
      <alignment horizontal="right"/>
    </xf>
    <xf numFmtId="179" fontId="1" fillId="0" borderId="0" xfId="15" applyNumberFormat="1" applyFont="1" applyAlignment="1">
      <alignment horizontal="center" vertical="top" wrapText="1"/>
    </xf>
    <xf numFmtId="179" fontId="1" fillId="0" borderId="0" xfId="15" applyNumberFormat="1" applyFont="1" applyAlignment="1">
      <alignment horizontal="center" vertical="top"/>
    </xf>
    <xf numFmtId="188" fontId="1" fillId="0" borderId="0" xfId="15" applyNumberFormat="1" applyFont="1" applyAlignment="1">
      <alignment horizontal="center" vertical="top" wrapText="1"/>
    </xf>
    <xf numFmtId="187" fontId="4" fillId="0" borderId="0" xfId="15" applyNumberFormat="1" applyFont="1" applyBorder="1" applyAlignment="1" quotePrefix="1">
      <alignment horizontal="right"/>
    </xf>
    <xf numFmtId="179" fontId="0" fillId="0" borderId="0" xfId="15" applyNumberFormat="1" applyFont="1" applyBorder="1" applyAlignment="1">
      <alignment horizontal="right"/>
    </xf>
    <xf numFmtId="179" fontId="1" fillId="0" borderId="0" xfId="15" applyNumberFormat="1" applyFont="1" applyBorder="1" applyAlignment="1">
      <alignment horizontal="center" vertical="top" wrapText="1"/>
    </xf>
    <xf numFmtId="179" fontId="1" fillId="0" borderId="0" xfId="15" applyNumberFormat="1" applyFont="1" applyBorder="1" applyAlignment="1">
      <alignment horizontal="center" vertical="top"/>
    </xf>
    <xf numFmtId="179" fontId="9" fillId="0" borderId="0" xfId="15" applyNumberFormat="1" applyFont="1" applyBorder="1" applyAlignment="1">
      <alignment horizontal="center" vertical="top"/>
    </xf>
    <xf numFmtId="0" fontId="12" fillId="0" borderId="0" xfId="0" applyFont="1" applyAlignment="1">
      <alignment horizontal="justify" vertical="top"/>
    </xf>
    <xf numFmtId="179" fontId="1" fillId="0" borderId="3" xfId="15" applyNumberFormat="1" applyFont="1" applyBorder="1" applyAlignment="1">
      <alignment horizontal="center" vertical="top"/>
    </xf>
    <xf numFmtId="179" fontId="1" fillId="0" borderId="0" xfId="15" applyNumberFormat="1" applyFont="1" applyAlignment="1">
      <alignment horizontal="right" vertical="top"/>
    </xf>
    <xf numFmtId="179" fontId="9" fillId="0" borderId="0" xfId="15" applyNumberFormat="1" applyFont="1" applyAlignment="1">
      <alignment horizontal="right" vertical="top"/>
    </xf>
    <xf numFmtId="179" fontId="1" fillId="0" borderId="3" xfId="15" applyNumberFormat="1" applyFont="1" applyBorder="1" applyAlignment="1">
      <alignment horizontal="right" vertical="top"/>
    </xf>
    <xf numFmtId="179" fontId="8" fillId="0" borderId="0" xfId="15" applyNumberFormat="1" applyFont="1" applyAlignment="1">
      <alignment horizontal="right" vertical="top" wrapText="1"/>
    </xf>
    <xf numFmtId="179" fontId="1" fillId="0" borderId="0" xfId="15" applyNumberFormat="1" applyFont="1" applyAlignment="1">
      <alignment horizontal="right" vertical="top" wrapText="1"/>
    </xf>
    <xf numFmtId="179" fontId="1" fillId="0" borderId="0" xfId="15" applyNumberFormat="1" applyFont="1" applyBorder="1" applyAlignment="1">
      <alignment horizontal="right" vertical="top" wrapText="1"/>
    </xf>
    <xf numFmtId="179" fontId="1" fillId="0" borderId="4" xfId="15" applyNumberFormat="1" applyFont="1" applyBorder="1" applyAlignment="1">
      <alignment horizontal="center" vertical="top" wrapText="1"/>
    </xf>
    <xf numFmtId="0" fontId="4" fillId="0" borderId="0" xfId="0" applyFont="1" applyAlignment="1">
      <alignment horizontal="center" vertical="top" wrapText="1"/>
    </xf>
    <xf numFmtId="0" fontId="1" fillId="0" borderId="0" xfId="0" applyFont="1" applyAlignment="1">
      <alignment horizontal="center" vertical="top" wrapText="1"/>
    </xf>
    <xf numFmtId="179" fontId="4" fillId="0" borderId="0" xfId="15" applyNumberFormat="1" applyFont="1" applyAlignment="1">
      <alignment horizontal="center" vertical="top" wrapText="1"/>
    </xf>
    <xf numFmtId="179" fontId="4" fillId="0" borderId="0" xfId="15" applyNumberFormat="1" applyFont="1" applyAlignment="1">
      <alignment horizontal="center"/>
    </xf>
    <xf numFmtId="0" fontId="4" fillId="0" borderId="0" xfId="0" applyFont="1" applyAlignment="1">
      <alignment horizontal="justify" vertical="top" wrapText="1"/>
    </xf>
    <xf numFmtId="0" fontId="1" fillId="0" borderId="0" xfId="0" applyFont="1" applyAlignment="1">
      <alignment horizontal="justify" vertical="top" wrapText="1"/>
    </xf>
    <xf numFmtId="0" fontId="4" fillId="0" borderId="0" xfId="0" applyFont="1" applyAlignment="1">
      <alignment horizontal="left" vertical="top"/>
    </xf>
    <xf numFmtId="0" fontId="0" fillId="0" borderId="0" xfId="0" applyAlignment="1">
      <alignment vertical="top"/>
    </xf>
    <xf numFmtId="179" fontId="1" fillId="0" borderId="0" xfId="15" applyNumberFormat="1" applyFont="1" applyAlignment="1">
      <alignment horizontal="center" vertical="top"/>
    </xf>
    <xf numFmtId="179" fontId="1" fillId="0" borderId="0" xfId="15" applyNumberFormat="1" applyFont="1" applyAlignment="1">
      <alignment horizontal="center" vertical="top" wrapText="1"/>
    </xf>
    <xf numFmtId="188" fontId="1" fillId="0" borderId="0" xfId="15" applyNumberFormat="1" applyFont="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8</xdr:row>
      <xdr:rowOff>38100</xdr:rowOff>
    </xdr:from>
    <xdr:to>
      <xdr:col>5</xdr:col>
      <xdr:colOff>419100</xdr:colOff>
      <xdr:row>8</xdr:row>
      <xdr:rowOff>38100</xdr:rowOff>
    </xdr:to>
    <xdr:sp>
      <xdr:nvSpPr>
        <xdr:cNvPr id="1" name="Line 2"/>
        <xdr:cNvSpPr>
          <a:spLocks/>
        </xdr:cNvSpPr>
      </xdr:nvSpPr>
      <xdr:spPr>
        <a:xfrm flipH="1">
          <a:off x="2514600" y="1409700"/>
          <a:ext cx="314325"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7</xdr:col>
      <xdr:colOff>447675</xdr:colOff>
      <xdr:row>8</xdr:row>
      <xdr:rowOff>38100</xdr:rowOff>
    </xdr:from>
    <xdr:to>
      <xdr:col>7</xdr:col>
      <xdr:colOff>762000</xdr:colOff>
      <xdr:row>8</xdr:row>
      <xdr:rowOff>47625</xdr:rowOff>
    </xdr:to>
    <xdr:sp>
      <xdr:nvSpPr>
        <xdr:cNvPr id="2" name="AutoShape 3"/>
        <xdr:cNvSpPr>
          <a:spLocks/>
        </xdr:cNvSpPr>
      </xdr:nvSpPr>
      <xdr:spPr>
        <a:xfrm rot="10800000">
          <a:off x="4514850" y="1409700"/>
          <a:ext cx="314325" cy="9525"/>
        </a:xfrm>
        <a:custGeom>
          <a:pathLst>
            <a:path h="1" w="33">
              <a:moveTo>
                <a:pt x="33" y="0"/>
              </a:moveTo>
              <a:cubicBezTo>
                <a:pt x="28" y="0"/>
                <a:pt x="7" y="0"/>
                <a:pt x="0" y="0"/>
              </a:cubicBezTo>
            </a:path>
          </a:pathLst>
        </a:custGeom>
        <a:noFill/>
        <a:ln w="2857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5</xdr:col>
      <xdr:colOff>104775</xdr:colOff>
      <xdr:row>27</xdr:row>
      <xdr:rowOff>38100</xdr:rowOff>
    </xdr:from>
    <xdr:to>
      <xdr:col>5</xdr:col>
      <xdr:colOff>419100</xdr:colOff>
      <xdr:row>27</xdr:row>
      <xdr:rowOff>38100</xdr:rowOff>
    </xdr:to>
    <xdr:sp>
      <xdr:nvSpPr>
        <xdr:cNvPr id="3" name="Line 4"/>
        <xdr:cNvSpPr>
          <a:spLocks/>
        </xdr:cNvSpPr>
      </xdr:nvSpPr>
      <xdr:spPr>
        <a:xfrm flipH="1">
          <a:off x="2514600" y="4686300"/>
          <a:ext cx="314325"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7</xdr:col>
      <xdr:colOff>447675</xdr:colOff>
      <xdr:row>27</xdr:row>
      <xdr:rowOff>38100</xdr:rowOff>
    </xdr:from>
    <xdr:to>
      <xdr:col>7</xdr:col>
      <xdr:colOff>762000</xdr:colOff>
      <xdr:row>27</xdr:row>
      <xdr:rowOff>47625</xdr:rowOff>
    </xdr:to>
    <xdr:sp>
      <xdr:nvSpPr>
        <xdr:cNvPr id="4" name="AutoShape 5"/>
        <xdr:cNvSpPr>
          <a:spLocks/>
        </xdr:cNvSpPr>
      </xdr:nvSpPr>
      <xdr:spPr>
        <a:xfrm rot="10800000">
          <a:off x="4514850" y="4686300"/>
          <a:ext cx="314325" cy="9525"/>
        </a:xfrm>
        <a:custGeom>
          <a:pathLst>
            <a:path h="1" w="33">
              <a:moveTo>
                <a:pt x="33" y="0"/>
              </a:moveTo>
              <a:cubicBezTo>
                <a:pt x="28" y="0"/>
                <a:pt x="7" y="0"/>
                <a:pt x="0" y="0"/>
              </a:cubicBezTo>
            </a:path>
          </a:pathLst>
        </a:custGeom>
        <a:noFill/>
        <a:ln w="2857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62"/>
  <sheetViews>
    <sheetView tabSelected="1" workbookViewId="0" topLeftCell="A1">
      <selection activeCell="A4" sqref="A4"/>
    </sheetView>
  </sheetViews>
  <sheetFormatPr defaultColWidth="9.140625" defaultRowHeight="13.5"/>
  <cols>
    <col min="1" max="1" width="42.8515625" style="2" customWidth="1"/>
    <col min="2" max="2" width="12.7109375" style="3" customWidth="1"/>
    <col min="3" max="3" width="1.7109375" style="3" customWidth="1"/>
    <col min="4" max="4" width="12.7109375" style="3" customWidth="1"/>
    <col min="5" max="5" width="1.7109375" style="3" customWidth="1"/>
    <col min="6" max="6" width="12.7109375" style="3" customWidth="1"/>
    <col min="7" max="7" width="1.7109375" style="3" customWidth="1"/>
    <col min="8" max="8" width="12.7109375" style="3" customWidth="1"/>
    <col min="9" max="16384" width="9.140625" style="2" customWidth="1"/>
  </cols>
  <sheetData>
    <row r="1" spans="1:8" ht="13.5">
      <c r="A1" s="38" t="s">
        <v>78</v>
      </c>
      <c r="B1" s="12"/>
      <c r="C1" s="12"/>
      <c r="D1" s="12"/>
      <c r="E1" s="12"/>
      <c r="F1" s="12"/>
      <c r="G1" s="12"/>
      <c r="H1" s="12"/>
    </row>
    <row r="2" spans="1:8" ht="13.5">
      <c r="A2" s="38" t="s">
        <v>79</v>
      </c>
      <c r="B2" s="12"/>
      <c r="C2" s="12"/>
      <c r="D2" s="12"/>
      <c r="E2" s="12"/>
      <c r="F2" s="12"/>
      <c r="G2" s="12"/>
      <c r="H2" s="12"/>
    </row>
    <row r="3" spans="1:8" ht="13.5">
      <c r="A3" s="38" t="s">
        <v>80</v>
      </c>
      <c r="B3" s="12"/>
      <c r="C3" s="12"/>
      <c r="D3" s="12"/>
      <c r="E3" s="12"/>
      <c r="F3" s="12"/>
      <c r="G3" s="12"/>
      <c r="H3" s="12"/>
    </row>
    <row r="4" spans="1:8" ht="13.5">
      <c r="A4" s="11"/>
      <c r="B4" s="12"/>
      <c r="C4" s="12"/>
      <c r="D4" s="12"/>
      <c r="E4" s="12"/>
      <c r="F4" s="12"/>
      <c r="G4" s="12"/>
      <c r="H4" s="12"/>
    </row>
    <row r="5" spans="1:8" ht="13.5">
      <c r="A5" s="38" t="s">
        <v>81</v>
      </c>
      <c r="B5" s="12"/>
      <c r="C5" s="12"/>
      <c r="D5" s="12"/>
      <c r="E5" s="12"/>
      <c r="F5" s="12"/>
      <c r="G5" s="12"/>
      <c r="H5" s="12"/>
    </row>
    <row r="6" spans="1:8" ht="13.5">
      <c r="A6" s="10"/>
      <c r="B6" s="12"/>
      <c r="C6" s="12"/>
      <c r="D6" s="12"/>
      <c r="E6" s="12"/>
      <c r="F6" s="12"/>
      <c r="G6" s="12"/>
      <c r="H6" s="12"/>
    </row>
    <row r="7" spans="1:8" ht="13.5">
      <c r="A7" s="11"/>
      <c r="B7" s="12"/>
      <c r="C7" s="12"/>
      <c r="D7" s="13"/>
      <c r="E7" s="13"/>
      <c r="F7" s="12"/>
      <c r="G7" s="12"/>
      <c r="H7" s="12"/>
    </row>
    <row r="8" spans="1:8" ht="13.5">
      <c r="A8" s="11"/>
      <c r="B8" s="101" t="s">
        <v>82</v>
      </c>
      <c r="C8" s="101"/>
      <c r="D8" s="101"/>
      <c r="E8" s="72"/>
      <c r="F8" s="101" t="s">
        <v>82</v>
      </c>
      <c r="G8" s="101"/>
      <c r="H8" s="101"/>
    </row>
    <row r="9" spans="1:8" s="41" customFormat="1" ht="13.5">
      <c r="A9" s="39"/>
      <c r="B9" s="40">
        <v>39172</v>
      </c>
      <c r="C9" s="40"/>
      <c r="D9" s="40">
        <v>38807</v>
      </c>
      <c r="E9" s="40"/>
      <c r="F9" s="40">
        <f>B9</f>
        <v>39172</v>
      </c>
      <c r="G9" s="40"/>
      <c r="H9" s="40">
        <f>D9</f>
        <v>38807</v>
      </c>
    </row>
    <row r="10" spans="1:8" ht="13.5">
      <c r="A10" s="11"/>
      <c r="B10" s="14" t="s">
        <v>58</v>
      </c>
      <c r="C10" s="81"/>
      <c r="D10" s="14" t="s">
        <v>58</v>
      </c>
      <c r="E10" s="81"/>
      <c r="F10" s="14" t="s">
        <v>58</v>
      </c>
      <c r="G10" s="81"/>
      <c r="H10" s="14" t="s">
        <v>58</v>
      </c>
    </row>
    <row r="11" spans="1:8" ht="13.5">
      <c r="A11" s="11"/>
      <c r="B11" s="12"/>
      <c r="C11" s="12"/>
      <c r="D11" s="12"/>
      <c r="E11" s="12"/>
      <c r="F11" s="12"/>
      <c r="G11" s="12"/>
      <c r="H11" s="12"/>
    </row>
    <row r="12" spans="1:8" ht="13.5">
      <c r="A12" s="11" t="s">
        <v>83</v>
      </c>
      <c r="B12" s="12">
        <v>10950</v>
      </c>
      <c r="C12" s="12"/>
      <c r="D12" s="12">
        <v>8215</v>
      </c>
      <c r="E12" s="12"/>
      <c r="F12" s="12">
        <v>10950</v>
      </c>
      <c r="G12" s="12"/>
      <c r="H12" s="12">
        <v>8215</v>
      </c>
    </row>
    <row r="13" spans="1:8" ht="13.5">
      <c r="A13" s="11" t="s">
        <v>68</v>
      </c>
      <c r="B13" s="16">
        <v>-9675</v>
      </c>
      <c r="C13" s="16"/>
      <c r="D13" s="16">
        <v>-7406</v>
      </c>
      <c r="E13" s="16"/>
      <c r="F13" s="16">
        <v>-9675</v>
      </c>
      <c r="G13" s="16"/>
      <c r="H13" s="16">
        <v>-7406</v>
      </c>
    </row>
    <row r="14" spans="1:8" ht="13.5">
      <c r="A14" s="11"/>
      <c r="B14" s="15"/>
      <c r="C14" s="16"/>
      <c r="D14" s="15"/>
      <c r="E14" s="16"/>
      <c r="F14" s="15"/>
      <c r="G14" s="16"/>
      <c r="H14" s="15"/>
    </row>
    <row r="15" spans="1:8" ht="13.5">
      <c r="A15" s="10" t="s">
        <v>69</v>
      </c>
      <c r="B15" s="12">
        <f>SUM(B12:B13)</f>
        <v>1275</v>
      </c>
      <c r="C15" s="12"/>
      <c r="D15" s="12">
        <f>SUM(D12:D13)</f>
        <v>809</v>
      </c>
      <c r="E15" s="12"/>
      <c r="F15" s="12">
        <f>SUM(F12:F13)</f>
        <v>1275</v>
      </c>
      <c r="G15" s="12"/>
      <c r="H15" s="12">
        <f>SUM(H12:H13)</f>
        <v>809</v>
      </c>
    </row>
    <row r="16" spans="1:8" ht="13.5">
      <c r="A16" s="10"/>
      <c r="B16" s="12"/>
      <c r="C16" s="12"/>
      <c r="D16" s="12"/>
      <c r="E16" s="12"/>
      <c r="F16" s="12"/>
      <c r="G16" s="12"/>
      <c r="H16" s="12"/>
    </row>
    <row r="17" spans="1:13" ht="13.5">
      <c r="A17" s="11" t="s">
        <v>84</v>
      </c>
      <c r="B17" s="16">
        <v>174</v>
      </c>
      <c r="C17" s="16"/>
      <c r="D17" s="16">
        <v>58</v>
      </c>
      <c r="E17" s="16"/>
      <c r="F17" s="16">
        <v>174</v>
      </c>
      <c r="G17" s="16"/>
      <c r="H17" s="16">
        <v>58</v>
      </c>
      <c r="K17" s="5"/>
      <c r="L17" s="5"/>
      <c r="M17" s="5"/>
    </row>
    <row r="18" spans="1:13" ht="13.5">
      <c r="A18" s="11" t="s">
        <v>70</v>
      </c>
      <c r="B18" s="16">
        <v>-2293</v>
      </c>
      <c r="C18" s="16"/>
      <c r="D18" s="16">
        <v>-1998</v>
      </c>
      <c r="E18" s="16"/>
      <c r="F18" s="16">
        <v>-2293</v>
      </c>
      <c r="G18" s="16"/>
      <c r="H18" s="16">
        <v>-1998</v>
      </c>
      <c r="K18" s="5"/>
      <c r="L18" s="5"/>
      <c r="M18" s="5"/>
    </row>
    <row r="19" spans="1:8" ht="13.5">
      <c r="A19" s="11" t="s">
        <v>85</v>
      </c>
      <c r="B19" s="16">
        <v>-557</v>
      </c>
      <c r="C19" s="16"/>
      <c r="D19" s="16">
        <v>-565</v>
      </c>
      <c r="E19" s="16"/>
      <c r="F19" s="16">
        <v>-557</v>
      </c>
      <c r="G19" s="16"/>
      <c r="H19" s="16">
        <v>-565</v>
      </c>
    </row>
    <row r="20" spans="1:8" ht="13.5">
      <c r="A20" s="11" t="s">
        <v>86</v>
      </c>
      <c r="B20" s="16">
        <v>-83</v>
      </c>
      <c r="C20" s="16"/>
      <c r="D20" s="16">
        <v>-60</v>
      </c>
      <c r="E20" s="16"/>
      <c r="F20" s="16">
        <v>-83</v>
      </c>
      <c r="G20" s="16"/>
      <c r="H20" s="16">
        <v>-60</v>
      </c>
    </row>
    <row r="21" spans="1:8" ht="13.5">
      <c r="A21" s="11"/>
      <c r="B21" s="15"/>
      <c r="C21" s="16"/>
      <c r="D21" s="15"/>
      <c r="E21" s="16"/>
      <c r="F21" s="15"/>
      <c r="G21" s="16"/>
      <c r="H21" s="15"/>
    </row>
    <row r="22" spans="1:8" ht="13.5">
      <c r="A22" s="11" t="s">
        <v>87</v>
      </c>
      <c r="B22" s="16">
        <f>SUM(B15:B21)</f>
        <v>-1484</v>
      </c>
      <c r="C22" s="16"/>
      <c r="D22" s="16">
        <f>SUM(D15:D21)</f>
        <v>-1756</v>
      </c>
      <c r="E22" s="16"/>
      <c r="F22" s="16">
        <f>SUM(F15:F21)</f>
        <v>-1484</v>
      </c>
      <c r="G22" s="16"/>
      <c r="H22" s="16">
        <f>SUM(H15:H21)</f>
        <v>-1756</v>
      </c>
    </row>
    <row r="23" spans="1:8" ht="13.5">
      <c r="A23" s="11"/>
      <c r="B23" s="16"/>
      <c r="C23" s="16"/>
      <c r="D23" s="16"/>
      <c r="E23" s="16"/>
      <c r="F23" s="16"/>
      <c r="G23" s="16"/>
      <c r="H23" s="16"/>
    </row>
    <row r="24" spans="1:8" ht="13.5">
      <c r="A24" s="11" t="s">
        <v>88</v>
      </c>
      <c r="B24" s="16">
        <v>-478</v>
      </c>
      <c r="C24" s="16"/>
      <c r="D24" s="16">
        <v>-169</v>
      </c>
      <c r="E24" s="16"/>
      <c r="F24" s="16">
        <v>-478</v>
      </c>
      <c r="G24" s="16"/>
      <c r="H24" s="16">
        <v>-169</v>
      </c>
    </row>
    <row r="25" spans="1:8" ht="13.5">
      <c r="A25" s="11"/>
      <c r="B25" s="16"/>
      <c r="C25" s="16"/>
      <c r="D25" s="16"/>
      <c r="E25" s="16"/>
      <c r="F25" s="16"/>
      <c r="G25" s="16"/>
      <c r="H25" s="16"/>
    </row>
    <row r="26" spans="1:8" ht="13.5">
      <c r="A26" s="11" t="s">
        <v>89</v>
      </c>
      <c r="B26" s="16"/>
      <c r="C26" s="16"/>
      <c r="D26" s="16"/>
      <c r="E26" s="16"/>
      <c r="F26" s="16"/>
      <c r="G26" s="16"/>
      <c r="H26" s="16"/>
    </row>
    <row r="27" spans="1:8" ht="13.5">
      <c r="A27" s="42" t="s">
        <v>90</v>
      </c>
      <c r="B27" s="16">
        <v>0</v>
      </c>
      <c r="C27" s="16"/>
      <c r="D27" s="16">
        <v>-20</v>
      </c>
      <c r="E27" s="16"/>
      <c r="F27" s="16">
        <v>0</v>
      </c>
      <c r="G27" s="16"/>
      <c r="H27" s="16">
        <v>-20</v>
      </c>
    </row>
    <row r="28" spans="1:8" ht="13.5">
      <c r="A28" s="42" t="s">
        <v>91</v>
      </c>
      <c r="B28" s="16">
        <v>0</v>
      </c>
      <c r="C28" s="16"/>
      <c r="D28" s="16">
        <v>88</v>
      </c>
      <c r="E28" s="16"/>
      <c r="F28" s="16">
        <v>0</v>
      </c>
      <c r="G28" s="16"/>
      <c r="H28" s="16">
        <v>88</v>
      </c>
    </row>
    <row r="29" spans="1:8" ht="13.5">
      <c r="A29" s="11"/>
      <c r="B29" s="15"/>
      <c r="C29" s="16"/>
      <c r="D29" s="15"/>
      <c r="E29" s="16"/>
      <c r="F29" s="15"/>
      <c r="G29" s="16"/>
      <c r="H29" s="15"/>
    </row>
    <row r="30" spans="1:8" ht="13.5">
      <c r="A30" s="10" t="s">
        <v>92</v>
      </c>
      <c r="B30" s="16">
        <f>SUM(B22:B29)</f>
        <v>-1962</v>
      </c>
      <c r="C30" s="16"/>
      <c r="D30" s="16">
        <f>SUM(D22:D29)</f>
        <v>-1857</v>
      </c>
      <c r="E30" s="16"/>
      <c r="F30" s="16">
        <f>SUM(F22:F29)</f>
        <v>-1962</v>
      </c>
      <c r="G30" s="16"/>
      <c r="H30" s="16">
        <f>SUM(H22:H29)</f>
        <v>-1857</v>
      </c>
    </row>
    <row r="31" spans="1:8" ht="13.5">
      <c r="A31" s="11"/>
      <c r="B31" s="16"/>
      <c r="C31" s="16"/>
      <c r="D31" s="16"/>
      <c r="E31" s="16"/>
      <c r="F31" s="16"/>
      <c r="G31" s="16"/>
      <c r="H31" s="16"/>
    </row>
    <row r="32" spans="1:8" ht="13.5">
      <c r="A32" s="11" t="s">
        <v>59</v>
      </c>
      <c r="B32" s="16">
        <v>-3</v>
      </c>
      <c r="C32" s="16"/>
      <c r="D32" s="16">
        <v>-8</v>
      </c>
      <c r="E32" s="16"/>
      <c r="F32" s="16">
        <v>-3</v>
      </c>
      <c r="G32" s="16"/>
      <c r="H32" s="16">
        <v>-8</v>
      </c>
    </row>
    <row r="33" spans="1:8" ht="13.5">
      <c r="A33" s="11"/>
      <c r="B33" s="15"/>
      <c r="C33" s="16"/>
      <c r="D33" s="15"/>
      <c r="E33" s="16"/>
      <c r="F33" s="15"/>
      <c r="G33" s="16"/>
      <c r="H33" s="15"/>
    </row>
    <row r="34" spans="1:8" ht="14.25" thickBot="1">
      <c r="A34" s="10" t="s">
        <v>93</v>
      </c>
      <c r="B34" s="43">
        <f>SUM(B30:B33)</f>
        <v>-1965</v>
      </c>
      <c r="C34" s="16"/>
      <c r="D34" s="43">
        <f>SUM(D30:D33)</f>
        <v>-1865</v>
      </c>
      <c r="E34" s="16"/>
      <c r="F34" s="43">
        <f>SUM(F30:F33)</f>
        <v>-1965</v>
      </c>
      <c r="G34" s="16"/>
      <c r="H34" s="43">
        <f>SUM(H30:H33)</f>
        <v>-1865</v>
      </c>
    </row>
    <row r="35" spans="1:8" ht="14.25" thickTop="1">
      <c r="A35" s="11"/>
      <c r="B35" s="16"/>
      <c r="C35" s="16"/>
      <c r="D35" s="16"/>
      <c r="E35" s="16"/>
      <c r="F35" s="16"/>
      <c r="G35" s="16"/>
      <c r="H35" s="16"/>
    </row>
    <row r="36" spans="1:8" ht="13.5">
      <c r="A36" s="11"/>
      <c r="B36" s="12"/>
      <c r="C36" s="12"/>
      <c r="D36" s="12"/>
      <c r="E36" s="12"/>
      <c r="F36" s="12"/>
      <c r="G36" s="12"/>
      <c r="H36" s="12"/>
    </row>
    <row r="37" spans="1:8" ht="13.5">
      <c r="A37" s="10" t="s">
        <v>71</v>
      </c>
      <c r="B37" s="12"/>
      <c r="C37" s="12"/>
      <c r="D37" s="12"/>
      <c r="E37" s="12"/>
      <c r="F37" s="12"/>
      <c r="G37" s="12"/>
      <c r="H37" s="12"/>
    </row>
    <row r="38" spans="1:8" ht="13.5">
      <c r="A38" s="11" t="s">
        <v>94</v>
      </c>
      <c r="B38" s="16">
        <v>-1486</v>
      </c>
      <c r="C38" s="16"/>
      <c r="D38" s="16">
        <f>-1248</f>
        <v>-1248</v>
      </c>
      <c r="E38" s="16"/>
      <c r="F38" s="16">
        <v>-1486</v>
      </c>
      <c r="G38" s="16"/>
      <c r="H38" s="16">
        <v>-1248</v>
      </c>
    </row>
    <row r="39" spans="1:8" ht="13.5">
      <c r="A39" s="11"/>
      <c r="B39" s="12"/>
      <c r="C39" s="12"/>
      <c r="D39" s="12"/>
      <c r="E39" s="12"/>
      <c r="F39" s="12"/>
      <c r="G39" s="12"/>
      <c r="H39" s="12"/>
    </row>
    <row r="40" spans="1:8" ht="13.5">
      <c r="A40" s="11" t="s">
        <v>95</v>
      </c>
      <c r="B40" s="12">
        <v>-479</v>
      </c>
      <c r="C40" s="12"/>
      <c r="D40" s="12">
        <v>-617</v>
      </c>
      <c r="E40" s="12"/>
      <c r="F40" s="12">
        <v>-479</v>
      </c>
      <c r="G40" s="12"/>
      <c r="H40" s="12">
        <v>-617</v>
      </c>
    </row>
    <row r="41" spans="1:8" ht="13.5">
      <c r="A41" s="11"/>
      <c r="B41" s="12"/>
      <c r="C41" s="16"/>
      <c r="D41" s="12"/>
      <c r="E41" s="16"/>
      <c r="F41" s="12"/>
      <c r="G41" s="16"/>
      <c r="H41" s="12"/>
    </row>
    <row r="42" spans="1:8" ht="14.25" thickBot="1">
      <c r="A42" s="10" t="s">
        <v>93</v>
      </c>
      <c r="B42" s="43">
        <f>SUM(B38:B41)</f>
        <v>-1965</v>
      </c>
      <c r="C42" s="16"/>
      <c r="D42" s="43">
        <f>SUM(D38:D41)</f>
        <v>-1865</v>
      </c>
      <c r="E42" s="16"/>
      <c r="F42" s="43">
        <f>SUM(F38:F41)</f>
        <v>-1965</v>
      </c>
      <c r="G42" s="16"/>
      <c r="H42" s="43">
        <f>SUM(H38:H41)</f>
        <v>-1865</v>
      </c>
    </row>
    <row r="43" spans="1:8" ht="14.25" thickTop="1">
      <c r="A43" s="11"/>
      <c r="B43" s="12"/>
      <c r="C43" s="12"/>
      <c r="D43" s="12"/>
      <c r="E43" s="12"/>
      <c r="F43" s="12"/>
      <c r="G43" s="12"/>
      <c r="H43" s="12"/>
    </row>
    <row r="44" spans="1:8" ht="13.5">
      <c r="A44" s="11"/>
      <c r="B44" s="12"/>
      <c r="C44" s="12"/>
      <c r="D44" s="12"/>
      <c r="E44" s="12"/>
      <c r="F44" s="12"/>
      <c r="G44" s="12"/>
      <c r="H44" s="12"/>
    </row>
    <row r="45" spans="1:8" ht="13.5">
      <c r="A45" s="11"/>
      <c r="B45" s="32" t="s">
        <v>96</v>
      </c>
      <c r="C45" s="32"/>
      <c r="D45" s="32" t="s">
        <v>96</v>
      </c>
      <c r="E45" s="32"/>
      <c r="F45" s="32" t="s">
        <v>96</v>
      </c>
      <c r="G45" s="32"/>
      <c r="H45" s="32" t="s">
        <v>96</v>
      </c>
    </row>
    <row r="46" spans="1:8" ht="13.5">
      <c r="A46" s="10" t="s">
        <v>97</v>
      </c>
      <c r="B46" s="12"/>
      <c r="C46" s="12"/>
      <c r="D46" s="12"/>
      <c r="E46" s="12"/>
      <c r="F46" s="12"/>
      <c r="G46" s="12"/>
      <c r="H46" s="12"/>
    </row>
    <row r="47" spans="1:8" ht="13.5">
      <c r="A47" s="11" t="s">
        <v>60</v>
      </c>
      <c r="B47" s="44">
        <f>+B38/45000*100</f>
        <v>-3.3022222222222224</v>
      </c>
      <c r="C47" s="44"/>
      <c r="D47" s="44">
        <f>-2.77</f>
        <v>-2.77</v>
      </c>
      <c r="E47" s="44"/>
      <c r="F47" s="44">
        <f>+F38/45000*100</f>
        <v>-3.3022222222222224</v>
      </c>
      <c r="G47" s="44"/>
      <c r="H47" s="44">
        <f>-2.77</f>
        <v>-2.77</v>
      </c>
    </row>
    <row r="48" spans="1:8" ht="13.5">
      <c r="A48" s="11" t="s">
        <v>98</v>
      </c>
      <c r="B48" s="44">
        <f>+B47</f>
        <v>-3.3022222222222224</v>
      </c>
      <c r="C48" s="44"/>
      <c r="D48" s="44">
        <f>-2.77</f>
        <v>-2.77</v>
      </c>
      <c r="E48" s="44"/>
      <c r="F48" s="44">
        <f>+F47</f>
        <v>-3.3022222222222224</v>
      </c>
      <c r="G48" s="44"/>
      <c r="H48" s="44">
        <f>-2.77</f>
        <v>-2.77</v>
      </c>
    </row>
    <row r="49" spans="1:8" ht="13.5">
      <c r="A49" s="11"/>
      <c r="B49" s="12"/>
      <c r="C49" s="12"/>
      <c r="D49" s="12"/>
      <c r="E49" s="12"/>
      <c r="F49" s="12"/>
      <c r="G49" s="12"/>
      <c r="H49" s="12"/>
    </row>
    <row r="50" spans="1:8" ht="13.5">
      <c r="A50" s="11"/>
      <c r="B50" s="12"/>
      <c r="C50" s="12"/>
      <c r="D50" s="12"/>
      <c r="E50" s="12"/>
      <c r="F50" s="12"/>
      <c r="G50" s="12"/>
      <c r="H50" s="12"/>
    </row>
    <row r="51" spans="1:9" ht="30" customHeight="1">
      <c r="A51" s="99"/>
      <c r="B51" s="100"/>
      <c r="C51" s="100"/>
      <c r="D51" s="100"/>
      <c r="E51" s="100"/>
      <c r="F51" s="100"/>
      <c r="G51" s="100"/>
      <c r="H51" s="100"/>
      <c r="I51" s="1"/>
    </row>
    <row r="52" spans="1:8" ht="15" customHeight="1">
      <c r="A52" s="9"/>
      <c r="B52" s="9"/>
      <c r="C52" s="9"/>
      <c r="D52" s="9"/>
      <c r="E52" s="9"/>
      <c r="F52" s="9"/>
      <c r="G52" s="9"/>
      <c r="H52" s="9"/>
    </row>
    <row r="53" spans="1:8" ht="13.5">
      <c r="A53" s="11"/>
      <c r="B53" s="12"/>
      <c r="C53" s="12"/>
      <c r="D53" s="12"/>
      <c r="E53" s="12"/>
      <c r="F53" s="12"/>
      <c r="G53" s="12"/>
      <c r="H53" s="12"/>
    </row>
    <row r="54" spans="1:8" ht="13.5">
      <c r="A54" s="11"/>
      <c r="B54" s="12"/>
      <c r="C54" s="12"/>
      <c r="D54" s="12"/>
      <c r="E54" s="12"/>
      <c r="F54" s="12"/>
      <c r="G54" s="12"/>
      <c r="H54" s="12"/>
    </row>
    <row r="55" spans="1:8" ht="13.5">
      <c r="A55" s="11"/>
      <c r="B55" s="12"/>
      <c r="C55" s="12"/>
      <c r="D55" s="12"/>
      <c r="E55" s="12"/>
      <c r="F55" s="12"/>
      <c r="G55" s="12"/>
      <c r="H55" s="12"/>
    </row>
    <row r="56" spans="1:8" ht="13.5">
      <c r="A56" s="11"/>
      <c r="B56" s="12"/>
      <c r="C56" s="12"/>
      <c r="D56" s="12"/>
      <c r="E56" s="12"/>
      <c r="F56" s="12"/>
      <c r="G56" s="12"/>
      <c r="H56" s="12"/>
    </row>
    <row r="57" spans="1:8" ht="13.5">
      <c r="A57" s="11"/>
      <c r="B57" s="12"/>
      <c r="C57" s="12"/>
      <c r="D57" s="12"/>
      <c r="E57" s="12"/>
      <c r="F57" s="12"/>
      <c r="G57" s="12"/>
      <c r="H57" s="12"/>
    </row>
    <row r="58" spans="1:8" ht="13.5">
      <c r="A58" s="11"/>
      <c r="B58" s="12"/>
      <c r="C58" s="12"/>
      <c r="D58" s="12"/>
      <c r="E58" s="12"/>
      <c r="F58" s="12"/>
      <c r="G58" s="12"/>
      <c r="H58" s="12"/>
    </row>
    <row r="59" spans="1:8" ht="13.5">
      <c r="A59" s="11"/>
      <c r="B59" s="12"/>
      <c r="C59" s="12"/>
      <c r="D59" s="12"/>
      <c r="E59" s="12"/>
      <c r="F59" s="12"/>
      <c r="G59" s="12"/>
      <c r="H59" s="12"/>
    </row>
    <row r="60" spans="1:8" ht="13.5">
      <c r="A60" s="11"/>
      <c r="B60" s="12"/>
      <c r="C60" s="12"/>
      <c r="D60" s="12"/>
      <c r="E60" s="12"/>
      <c r="F60" s="12"/>
      <c r="G60" s="12"/>
      <c r="H60" s="12"/>
    </row>
    <row r="61" spans="1:8" ht="13.5">
      <c r="A61" s="11"/>
      <c r="B61" s="12"/>
      <c r="C61" s="12"/>
      <c r="D61" s="12"/>
      <c r="E61" s="12"/>
      <c r="F61" s="12"/>
      <c r="G61" s="12"/>
      <c r="H61" s="12"/>
    </row>
    <row r="62" spans="1:8" ht="13.5">
      <c r="A62" s="11"/>
      <c r="B62" s="12"/>
      <c r="C62" s="12"/>
      <c r="D62" s="12"/>
      <c r="E62" s="12"/>
      <c r="F62" s="12"/>
      <c r="G62" s="12"/>
      <c r="H62" s="12"/>
    </row>
  </sheetData>
  <mergeCells count="3">
    <mergeCell ref="A51:H51"/>
    <mergeCell ref="B8:D8"/>
    <mergeCell ref="F8:H8"/>
  </mergeCells>
  <printOptions/>
  <pageMargins left="1.14173228346457" right="0" top="0.393700787401575" bottom="1.14" header="0.196850393700787" footer="0.43"/>
  <pageSetup horizontalDpi="600" verticalDpi="600" orientation="portrait" paperSize="9" scale="99" r:id="rId1"/>
  <headerFooter alignWithMargins="0">
    <oddHeader>&amp;R&amp;P</oddHeader>
    <oddFooter>&amp;C&amp;"Book Antiqua,Bold"    (The condensed consolidated income statement should be read in conjunction with the Annual Financial Statements for the year ended 31 December 2006)</oddFooter>
  </headerFooter>
</worksheet>
</file>

<file path=xl/worksheets/sheet10.xml><?xml version="1.0" encoding="utf-8"?>
<worksheet xmlns="http://schemas.openxmlformats.org/spreadsheetml/2006/main" xmlns:r="http://schemas.openxmlformats.org/officeDocument/2006/relationships">
  <dimension ref="A1:M23"/>
  <sheetViews>
    <sheetView showGridLines="0" zoomScaleSheetLayoutView="100" workbookViewId="0" topLeftCell="A11">
      <selection activeCell="B17" sqref="B17"/>
    </sheetView>
  </sheetViews>
  <sheetFormatPr defaultColWidth="9.140625" defaultRowHeight="13.5"/>
  <cols>
    <col min="1" max="1" width="5.28125" style="31" customWidth="1"/>
    <col min="2" max="2" width="88.00390625" style="9" customWidth="1"/>
    <col min="3" max="3" width="3.421875" style="11" customWidth="1"/>
    <col min="4" max="4" width="14.8515625" style="11" customWidth="1"/>
    <col min="5" max="5" width="14.421875" style="11" customWidth="1"/>
    <col min="6" max="6" width="15.28125" style="11" bestFit="1" customWidth="1"/>
    <col min="7" max="7" width="11.421875" style="11" customWidth="1"/>
    <col min="8" max="8" width="17.00390625" style="11" bestFit="1" customWidth="1"/>
    <col min="9" max="9" width="15.140625" style="11" bestFit="1" customWidth="1"/>
    <col min="10" max="10" width="8.8515625" style="11" customWidth="1"/>
    <col min="11" max="16384" width="9.140625" style="11" customWidth="1"/>
  </cols>
  <sheetData>
    <row r="1" spans="8:13" ht="12.75">
      <c r="H1" s="12"/>
      <c r="I1" s="12"/>
      <c r="J1" s="12"/>
      <c r="K1" s="12"/>
      <c r="M1" s="12"/>
    </row>
    <row r="2" spans="8:13" ht="12.75">
      <c r="H2" s="12"/>
      <c r="I2" s="12"/>
      <c r="J2" s="12"/>
      <c r="K2" s="12"/>
      <c r="M2" s="12"/>
    </row>
    <row r="3" spans="2:13" ht="12.75">
      <c r="B3" s="65"/>
      <c r="C3" s="10"/>
      <c r="H3" s="12"/>
      <c r="I3" s="12"/>
      <c r="J3" s="12"/>
      <c r="K3" s="12"/>
      <c r="M3" s="12"/>
    </row>
    <row r="4" spans="1:2" ht="12.75">
      <c r="A4" s="71" t="s">
        <v>193</v>
      </c>
      <c r="B4" s="10" t="s">
        <v>194</v>
      </c>
    </row>
    <row r="6" ht="25.5">
      <c r="B6" s="8" t="s">
        <v>195</v>
      </c>
    </row>
    <row r="7" ht="12.75">
      <c r="B7" s="8"/>
    </row>
    <row r="8" spans="1:2" ht="12.75">
      <c r="A8" s="31" t="s">
        <v>19</v>
      </c>
      <c r="B8" s="7" t="s">
        <v>196</v>
      </c>
    </row>
    <row r="9" ht="12.75">
      <c r="B9" s="8"/>
    </row>
    <row r="10" ht="177" customHeight="1">
      <c r="B10" s="8" t="s">
        <v>221</v>
      </c>
    </row>
    <row r="11" ht="12.75">
      <c r="B11" s="8"/>
    </row>
    <row r="12" ht="153">
      <c r="B12" s="8" t="s">
        <v>220</v>
      </c>
    </row>
    <row r="13" ht="12.75">
      <c r="B13" s="8"/>
    </row>
    <row r="14" ht="89.25">
      <c r="B14" s="8" t="s">
        <v>218</v>
      </c>
    </row>
    <row r="15" ht="12.75">
      <c r="B15" s="8"/>
    </row>
    <row r="16" ht="25.5">
      <c r="B16" s="8" t="s">
        <v>226</v>
      </c>
    </row>
    <row r="17" ht="12.75">
      <c r="B17" s="8"/>
    </row>
    <row r="18" spans="1:2" ht="12.75">
      <c r="A18" s="31" t="s">
        <v>21</v>
      </c>
      <c r="B18" s="65" t="s">
        <v>197</v>
      </c>
    </row>
    <row r="20" ht="12.75">
      <c r="B20" s="9" t="s">
        <v>199</v>
      </c>
    </row>
    <row r="21" ht="12.75">
      <c r="B21" s="9" t="s">
        <v>198</v>
      </c>
    </row>
    <row r="23" ht="12.75">
      <c r="B23" s="9" t="s">
        <v>200</v>
      </c>
    </row>
  </sheetData>
  <printOptions/>
  <pageMargins left="0.984251968503937" right="0.5" top="0.393700787401575" bottom="0.43" header="0" footer="0.14"/>
  <pageSetup firstPageNumber="11" useFirstPageNumber="1" horizontalDpi="300" verticalDpi="300" orientation="portrait" paperSize="9" scale="95" r:id="rId1"/>
  <headerFooter alignWithMargins="0">
    <oddHeader>&amp;R&amp;P</oddHeader>
  </headerFooter>
  <colBreaks count="1" manualBreakCount="1">
    <brk id="9" max="65535" man="1"/>
  </colBreaks>
</worksheet>
</file>

<file path=xl/worksheets/sheet11.xml><?xml version="1.0" encoding="utf-8"?>
<worksheet xmlns="http://schemas.openxmlformats.org/spreadsheetml/2006/main" xmlns:r="http://schemas.openxmlformats.org/officeDocument/2006/relationships">
  <sheetPr>
    <pageSetUpPr fitToPage="1"/>
  </sheetPr>
  <dimension ref="A1:H35"/>
  <sheetViews>
    <sheetView zoomScaleSheetLayoutView="100" workbookViewId="0" topLeftCell="A1">
      <selection activeCell="D11" sqref="D11"/>
    </sheetView>
  </sheetViews>
  <sheetFormatPr defaultColWidth="9.140625" defaultRowHeight="13.5"/>
  <cols>
    <col min="1" max="1" width="5.28125" style="10" customWidth="1"/>
    <col min="2" max="2" width="47.421875" style="2" customWidth="1"/>
    <col min="3" max="3" width="12.140625" style="3" customWidth="1"/>
    <col min="4" max="4" width="1.7109375" style="3" customWidth="1"/>
    <col min="5" max="6" width="12.140625" style="3" customWidth="1"/>
    <col min="7" max="7" width="1.7109375" style="3" customWidth="1"/>
    <col min="8" max="8" width="12.140625" style="3" customWidth="1"/>
    <col min="9" max="16384" width="9.140625" style="2" customWidth="1"/>
  </cols>
  <sheetData>
    <row r="1" spans="2:8" ht="13.5">
      <c r="B1" s="38"/>
      <c r="C1" s="12"/>
      <c r="D1" s="12"/>
      <c r="E1" s="12"/>
      <c r="F1" s="12"/>
      <c r="G1" s="12"/>
      <c r="H1" s="12"/>
    </row>
    <row r="2" spans="2:8" ht="13.5">
      <c r="B2" s="38"/>
      <c r="C2" s="12"/>
      <c r="D2" s="12"/>
      <c r="E2" s="12"/>
      <c r="F2" s="12"/>
      <c r="G2" s="12"/>
      <c r="H2" s="12"/>
    </row>
    <row r="3" spans="2:8" ht="13.5">
      <c r="B3" s="38"/>
      <c r="C3" s="12"/>
      <c r="D3" s="12"/>
      <c r="E3" s="12"/>
      <c r="F3" s="12"/>
      <c r="G3" s="12"/>
      <c r="H3" s="12"/>
    </row>
    <row r="4" spans="1:8" ht="13.5">
      <c r="A4" s="10" t="s">
        <v>24</v>
      </c>
      <c r="B4" s="10" t="s">
        <v>97</v>
      </c>
      <c r="C4" s="12"/>
      <c r="D4" s="12"/>
      <c r="E4" s="12"/>
      <c r="F4" s="12"/>
      <c r="G4" s="12"/>
      <c r="H4" s="12"/>
    </row>
    <row r="5" spans="1:8" ht="13.5">
      <c r="A5" s="11"/>
      <c r="B5" s="11"/>
      <c r="C5" s="108" t="str">
        <f>'Notes_Bursa_(2)'!C5:D5</f>
        <v>3 months ended</v>
      </c>
      <c r="D5" s="108"/>
      <c r="E5" s="108"/>
      <c r="F5" s="108" t="s">
        <v>82</v>
      </c>
      <c r="G5" s="108"/>
      <c r="H5" s="108"/>
    </row>
    <row r="6" spans="1:8" s="41" customFormat="1" ht="13.5">
      <c r="A6" s="74"/>
      <c r="B6" s="39"/>
      <c r="C6" s="79">
        <f>'Income Statement'!B9</f>
        <v>39172</v>
      </c>
      <c r="D6" s="79"/>
      <c r="E6" s="79">
        <f>'Income Statement'!D9</f>
        <v>38807</v>
      </c>
      <c r="F6" s="79">
        <f>'Income Statement'!F9</f>
        <v>39172</v>
      </c>
      <c r="G6" s="79"/>
      <c r="H6" s="79">
        <f>'Income Statement'!H9</f>
        <v>38807</v>
      </c>
    </row>
    <row r="7" spans="2:8" ht="13.5">
      <c r="B7" s="53"/>
      <c r="C7" s="37"/>
      <c r="D7" s="37"/>
      <c r="E7" s="37"/>
      <c r="F7" s="37"/>
      <c r="G7" s="37"/>
      <c r="H7" s="37"/>
    </row>
    <row r="8" spans="2:8" ht="13.5">
      <c r="B8" s="11" t="s">
        <v>201</v>
      </c>
      <c r="C8" s="12"/>
      <c r="D8" s="12"/>
      <c r="E8" s="12"/>
      <c r="F8" s="12"/>
      <c r="G8" s="12"/>
      <c r="H8" s="12"/>
    </row>
    <row r="9" spans="2:8" ht="13.5">
      <c r="B9" s="11"/>
      <c r="C9" s="12"/>
      <c r="D9" s="12"/>
      <c r="E9" s="12"/>
      <c r="F9" s="12"/>
      <c r="G9" s="12"/>
      <c r="H9" s="12"/>
    </row>
    <row r="10" spans="2:8" ht="13.5">
      <c r="B10" s="11" t="s">
        <v>207</v>
      </c>
      <c r="C10" s="12">
        <v>-1486</v>
      </c>
      <c r="D10" s="12"/>
      <c r="E10" s="12">
        <v>-1248</v>
      </c>
      <c r="F10" s="12">
        <v>-1486</v>
      </c>
      <c r="G10" s="12"/>
      <c r="H10" s="12">
        <v>-1248</v>
      </c>
    </row>
    <row r="11" spans="2:8" ht="13.5">
      <c r="B11" s="11" t="s">
        <v>206</v>
      </c>
      <c r="C11" s="12"/>
      <c r="D11" s="12"/>
      <c r="E11" s="12"/>
      <c r="F11" s="12"/>
      <c r="G11" s="12"/>
      <c r="H11" s="12"/>
    </row>
    <row r="12" spans="2:8" ht="13.5">
      <c r="B12" s="11"/>
      <c r="C12" s="12"/>
      <c r="D12" s="12"/>
      <c r="E12" s="12"/>
      <c r="F12" s="12"/>
      <c r="G12" s="12"/>
      <c r="H12" s="12"/>
    </row>
    <row r="13" spans="2:8" ht="13.5">
      <c r="B13" s="11" t="s">
        <v>208</v>
      </c>
      <c r="C13" s="12">
        <v>45000</v>
      </c>
      <c r="D13" s="12"/>
      <c r="E13" s="12">
        <v>45000</v>
      </c>
      <c r="F13" s="12">
        <v>45000</v>
      </c>
      <c r="G13" s="12"/>
      <c r="H13" s="12">
        <v>45000</v>
      </c>
    </row>
    <row r="14" spans="2:8" ht="13.5">
      <c r="B14" s="11" t="s">
        <v>209</v>
      </c>
      <c r="C14" s="12"/>
      <c r="D14" s="12"/>
      <c r="E14" s="12"/>
      <c r="F14" s="12"/>
      <c r="G14" s="12"/>
      <c r="H14" s="12"/>
    </row>
    <row r="15" spans="2:8" ht="13.5">
      <c r="B15" s="11"/>
      <c r="C15" s="12"/>
      <c r="D15" s="12"/>
      <c r="E15" s="12"/>
      <c r="F15" s="12"/>
      <c r="G15" s="12"/>
      <c r="H15" s="12"/>
    </row>
    <row r="16" spans="2:8" ht="13.5">
      <c r="B16" s="11" t="s">
        <v>202</v>
      </c>
      <c r="C16" s="13">
        <f>+C10/C13*100</f>
        <v>-3.3022222222222224</v>
      </c>
      <c r="D16" s="12"/>
      <c r="E16" s="13">
        <f>+E10/E13*100</f>
        <v>-2.7733333333333334</v>
      </c>
      <c r="F16" s="13">
        <f>+F10/F13*100</f>
        <v>-3.3022222222222224</v>
      </c>
      <c r="G16" s="12"/>
      <c r="H16" s="13">
        <f>+H10/H13*100</f>
        <v>-2.7733333333333334</v>
      </c>
    </row>
    <row r="17" spans="2:8" ht="13.5">
      <c r="B17" s="11"/>
      <c r="C17" s="12"/>
      <c r="D17" s="12"/>
      <c r="E17" s="12"/>
      <c r="F17" s="12"/>
      <c r="G17" s="12"/>
      <c r="H17" s="12"/>
    </row>
    <row r="18" spans="2:8" ht="13.5">
      <c r="B18" s="11" t="s">
        <v>203</v>
      </c>
      <c r="C18" s="12"/>
      <c r="D18" s="12"/>
      <c r="E18" s="12"/>
      <c r="F18" s="12"/>
      <c r="G18" s="12"/>
      <c r="H18" s="12"/>
    </row>
    <row r="19" spans="2:8" ht="13.5">
      <c r="B19" s="11"/>
      <c r="C19" s="12"/>
      <c r="D19" s="12"/>
      <c r="E19" s="12"/>
      <c r="F19" s="12"/>
      <c r="G19" s="12"/>
      <c r="H19" s="12"/>
    </row>
    <row r="20" spans="2:8" ht="13.5">
      <c r="B20" s="11" t="s">
        <v>207</v>
      </c>
      <c r="C20" s="12">
        <f>+C10</f>
        <v>-1486</v>
      </c>
      <c r="D20" s="12"/>
      <c r="E20" s="12">
        <f>+E10</f>
        <v>-1248</v>
      </c>
      <c r="F20" s="12">
        <f>+F10</f>
        <v>-1486</v>
      </c>
      <c r="G20" s="12"/>
      <c r="H20" s="12">
        <f>+H10</f>
        <v>-1248</v>
      </c>
    </row>
    <row r="21" spans="2:8" ht="13.5">
      <c r="B21" s="11" t="s">
        <v>206</v>
      </c>
      <c r="C21" s="12"/>
      <c r="D21" s="12"/>
      <c r="E21" s="12"/>
      <c r="F21" s="12"/>
      <c r="G21" s="12"/>
      <c r="H21" s="12"/>
    </row>
    <row r="22" spans="2:8" ht="13.5">
      <c r="B22" s="11"/>
      <c r="C22" s="12"/>
      <c r="D22" s="12"/>
      <c r="E22" s="12"/>
      <c r="F22" s="12"/>
      <c r="G22" s="12"/>
      <c r="H22" s="12"/>
    </row>
    <row r="23" spans="2:8" ht="13.5">
      <c r="B23" s="11" t="s">
        <v>208</v>
      </c>
      <c r="C23" s="12">
        <v>45000</v>
      </c>
      <c r="D23" s="12"/>
      <c r="E23" s="12">
        <v>45000</v>
      </c>
      <c r="F23" s="12">
        <v>45000</v>
      </c>
      <c r="G23" s="12"/>
      <c r="H23" s="12">
        <v>45000</v>
      </c>
    </row>
    <row r="24" spans="2:8" ht="13.5">
      <c r="B24" s="11" t="s">
        <v>209</v>
      </c>
      <c r="C24" s="12"/>
      <c r="D24" s="12"/>
      <c r="E24" s="12"/>
      <c r="F24" s="12"/>
      <c r="G24" s="12"/>
      <c r="H24" s="12"/>
    </row>
    <row r="25" spans="2:8" ht="13.5">
      <c r="B25" s="11"/>
      <c r="C25" s="12"/>
      <c r="D25" s="12"/>
      <c r="E25" s="12"/>
      <c r="F25" s="12"/>
      <c r="G25" s="16"/>
      <c r="H25" s="12"/>
    </row>
    <row r="26" spans="2:8" ht="13.5">
      <c r="B26" s="11" t="s">
        <v>204</v>
      </c>
      <c r="C26" s="12">
        <v>0</v>
      </c>
      <c r="D26" s="12"/>
      <c r="E26" s="12">
        <v>0</v>
      </c>
      <c r="F26" s="12">
        <v>0</v>
      </c>
      <c r="G26" s="16"/>
      <c r="H26" s="12">
        <v>0</v>
      </c>
    </row>
    <row r="27" spans="2:8" ht="13.5">
      <c r="B27" s="11"/>
      <c r="C27" s="15"/>
      <c r="D27" s="16"/>
      <c r="E27" s="15"/>
      <c r="F27" s="15"/>
      <c r="G27" s="16"/>
      <c r="H27" s="15"/>
    </row>
    <row r="28" spans="2:8" ht="13.5">
      <c r="B28" s="11" t="s">
        <v>208</v>
      </c>
      <c r="C28" s="12">
        <f>SUM(C23:C27)</f>
        <v>45000</v>
      </c>
      <c r="D28" s="16"/>
      <c r="E28" s="12">
        <f>SUM(E23:E27)</f>
        <v>45000</v>
      </c>
      <c r="F28" s="12">
        <f>SUM(F23:F27)</f>
        <v>45000</v>
      </c>
      <c r="G28" s="16"/>
      <c r="H28" s="12">
        <f>SUM(H23:H27)</f>
        <v>45000</v>
      </c>
    </row>
    <row r="29" spans="2:8" ht="13.5">
      <c r="B29" s="11" t="s">
        <v>210</v>
      </c>
      <c r="C29" s="15"/>
      <c r="D29" s="16"/>
      <c r="E29" s="15"/>
      <c r="F29" s="15"/>
      <c r="G29" s="16"/>
      <c r="H29" s="15"/>
    </row>
    <row r="30" spans="2:8" ht="13.5">
      <c r="B30" s="11"/>
      <c r="C30" s="12"/>
      <c r="D30" s="16"/>
      <c r="E30" s="12"/>
      <c r="F30" s="12"/>
      <c r="G30" s="16"/>
      <c r="H30" s="12"/>
    </row>
    <row r="31" spans="2:8" ht="13.5">
      <c r="B31" s="11" t="s">
        <v>205</v>
      </c>
      <c r="C31" s="13">
        <f>+C20/C28*100</f>
        <v>-3.3022222222222224</v>
      </c>
      <c r="D31" s="16"/>
      <c r="E31" s="13">
        <f>+E20/E28*100</f>
        <v>-2.7733333333333334</v>
      </c>
      <c r="F31" s="13">
        <f>+F20/F28*100</f>
        <v>-3.3022222222222224</v>
      </c>
      <c r="G31" s="16"/>
      <c r="H31" s="13">
        <f>+H20/H28*100</f>
        <v>-2.7733333333333334</v>
      </c>
    </row>
    <row r="32" spans="2:8" ht="5.25" customHeight="1" thickBot="1">
      <c r="B32" s="42"/>
      <c r="C32" s="52"/>
      <c r="D32" s="16"/>
      <c r="E32" s="52"/>
      <c r="F32" s="52"/>
      <c r="G32" s="16"/>
      <c r="H32" s="52"/>
    </row>
    <row r="33" spans="4:7" ht="14.25" thickTop="1">
      <c r="D33" s="86"/>
      <c r="G33" s="86"/>
    </row>
    <row r="34" ht="13.5">
      <c r="G34" s="86"/>
    </row>
    <row r="35" ht="13.5">
      <c r="G35" s="86"/>
    </row>
  </sheetData>
  <mergeCells count="2">
    <mergeCell ref="C5:E5"/>
    <mergeCell ref="F5:H5"/>
  </mergeCells>
  <printOptions/>
  <pageMargins left="1.14173228346457" right="0.5" top="0.393700787401575" bottom="0.27" header="0.196850393700787" footer="0.14"/>
  <pageSetup firstPageNumber="12" useFirstPageNumber="1" fitToHeight="1" fitToWidth="1" horizontalDpi="600" verticalDpi="600" orientation="portrait" paperSize="9" scale="90" r:id="rId1"/>
  <headerFooter alignWithMargins="0">
    <oddHeader>&amp;R&amp;P</oddHeader>
    <oddFooter xml:space="preserve">&amp;C&amp;"Book Antiqua,Bold"   </oddFooter>
  </headerFooter>
</worksheet>
</file>

<file path=xl/worksheets/sheet2.xml><?xml version="1.0" encoding="utf-8"?>
<worksheet xmlns="http://schemas.openxmlformats.org/spreadsheetml/2006/main" xmlns:r="http://schemas.openxmlformats.org/officeDocument/2006/relationships">
  <dimension ref="A1:J67"/>
  <sheetViews>
    <sheetView showGridLines="0" zoomScaleSheetLayoutView="100" workbookViewId="0" topLeftCell="A1">
      <pane xSplit="5" ySplit="10" topLeftCell="F35" activePane="bottomRight" state="frozen"/>
      <selection pane="topLeft" activeCell="A1" sqref="A1"/>
      <selection pane="topRight" activeCell="F1" sqref="F1"/>
      <selection pane="bottomLeft" activeCell="A11" sqref="A11"/>
      <selection pane="bottomRight" activeCell="G40" sqref="G40"/>
    </sheetView>
  </sheetViews>
  <sheetFormatPr defaultColWidth="9.140625" defaultRowHeight="13.5"/>
  <cols>
    <col min="1" max="1" width="2.7109375" style="2" customWidth="1"/>
    <col min="2" max="3" width="9.140625" style="2" customWidth="1"/>
    <col min="4" max="6" width="13.421875" style="2" customWidth="1"/>
    <col min="7" max="8" width="15.421875" style="3" bestFit="1" customWidth="1"/>
    <col min="9" max="9" width="9.7109375" style="2" customWidth="1"/>
    <col min="10" max="16384" width="9.140625" style="2" customWidth="1"/>
  </cols>
  <sheetData>
    <row r="1" spans="1:9" ht="13.5">
      <c r="A1" s="38" t="str">
        <f>'Income Statement'!A1</f>
        <v>ASTRAL SUPREME BERHAD</v>
      </c>
      <c r="B1" s="11"/>
      <c r="C1" s="11"/>
      <c r="D1" s="11"/>
      <c r="E1" s="11"/>
      <c r="F1" s="11"/>
      <c r="G1" s="12"/>
      <c r="H1" s="12"/>
      <c r="I1" s="11"/>
    </row>
    <row r="2" spans="1:9" ht="13.5">
      <c r="A2" s="38" t="str">
        <f>'Income Statement'!A2</f>
        <v>UNAUDITED QUARTERLY REPORT ON THE CONSOLIDATED RESULTS</v>
      </c>
      <c r="B2" s="11"/>
      <c r="C2" s="11"/>
      <c r="D2" s="11"/>
      <c r="E2" s="11"/>
      <c r="F2" s="11"/>
      <c r="G2" s="12"/>
      <c r="H2" s="12"/>
      <c r="I2" s="11"/>
    </row>
    <row r="3" spans="1:9" ht="13.5">
      <c r="A3" s="38" t="str">
        <f>'Income Statement'!A3</f>
        <v>FOR THE FINANCIAL QUARTER ENDED 31 MARCH 2007</v>
      </c>
      <c r="B3" s="10"/>
      <c r="C3" s="11"/>
      <c r="D3" s="11"/>
      <c r="E3" s="11"/>
      <c r="F3" s="11"/>
      <c r="G3" s="12"/>
      <c r="H3" s="12"/>
      <c r="I3" s="11"/>
    </row>
    <row r="4" spans="1:9" ht="13.5">
      <c r="A4" s="11"/>
      <c r="B4" s="11"/>
      <c r="C4" s="11"/>
      <c r="D4" s="11"/>
      <c r="E4" s="11"/>
      <c r="F4" s="11"/>
      <c r="G4" s="12"/>
      <c r="H4" s="12"/>
      <c r="I4" s="11"/>
    </row>
    <row r="5" spans="1:9" ht="13.5">
      <c r="A5" s="38" t="s">
        <v>99</v>
      </c>
      <c r="B5" s="53"/>
      <c r="C5" s="11"/>
      <c r="D5" s="11"/>
      <c r="E5" s="11"/>
      <c r="F5" s="11"/>
      <c r="G5" s="12"/>
      <c r="H5" s="12"/>
      <c r="I5" s="11"/>
    </row>
    <row r="6" spans="1:9" ht="13.5">
      <c r="A6" s="10"/>
      <c r="B6" s="11"/>
      <c r="C6" s="11"/>
      <c r="D6" s="11"/>
      <c r="E6" s="11"/>
      <c r="F6" s="11"/>
      <c r="G6" s="12"/>
      <c r="H6" s="12"/>
      <c r="I6" s="11"/>
    </row>
    <row r="7" spans="1:9" ht="13.5">
      <c r="A7" s="11"/>
      <c r="B7" s="11"/>
      <c r="C7" s="11"/>
      <c r="D7" s="11"/>
      <c r="E7" s="11"/>
      <c r="F7" s="11"/>
      <c r="G7" s="14"/>
      <c r="H7" s="14"/>
      <c r="I7" s="11"/>
    </row>
    <row r="8" spans="1:9" s="46" customFormat="1" ht="13.5">
      <c r="A8" s="45"/>
      <c r="B8" s="45"/>
      <c r="C8" s="45"/>
      <c r="D8" s="45"/>
      <c r="E8" s="45"/>
      <c r="F8" s="45"/>
      <c r="G8" s="14" t="s">
        <v>100</v>
      </c>
      <c r="H8" s="14" t="s">
        <v>101</v>
      </c>
      <c r="I8" s="45"/>
    </row>
    <row r="9" spans="1:9" s="48" customFormat="1" ht="13.5">
      <c r="A9" s="47"/>
      <c r="B9" s="47"/>
      <c r="C9" s="47"/>
      <c r="D9" s="47"/>
      <c r="E9" s="47"/>
      <c r="F9" s="47"/>
      <c r="G9" s="35">
        <f>'Income Statement'!B9</f>
        <v>39172</v>
      </c>
      <c r="H9" s="35">
        <v>39082</v>
      </c>
      <c r="I9" s="47"/>
    </row>
    <row r="10" spans="1:9" s="46" customFormat="1" ht="13.5">
      <c r="A10" s="45"/>
      <c r="B10" s="45"/>
      <c r="C10" s="45"/>
      <c r="D10" s="45"/>
      <c r="E10" s="45"/>
      <c r="F10" s="45"/>
      <c r="G10" s="14" t="s">
        <v>58</v>
      </c>
      <c r="H10" s="14" t="s">
        <v>58</v>
      </c>
      <c r="I10" s="45"/>
    </row>
    <row r="11" spans="1:9" ht="13.5">
      <c r="A11" s="10" t="s">
        <v>72</v>
      </c>
      <c r="B11" s="11"/>
      <c r="C11" s="11"/>
      <c r="D11" s="11"/>
      <c r="E11" s="11"/>
      <c r="F11" s="11"/>
      <c r="G11" s="14"/>
      <c r="H11" s="14"/>
      <c r="I11" s="11"/>
    </row>
    <row r="12" spans="1:9" ht="13.5">
      <c r="A12" s="10" t="s">
        <v>64</v>
      </c>
      <c r="B12" s="11"/>
      <c r="C12" s="11"/>
      <c r="D12" s="11"/>
      <c r="E12" s="11"/>
      <c r="F12" s="11"/>
      <c r="G12" s="12"/>
      <c r="H12" s="12"/>
      <c r="I12" s="11"/>
    </row>
    <row r="13" spans="1:9" ht="13.5">
      <c r="A13" s="11" t="s">
        <v>61</v>
      </c>
      <c r="B13" s="11"/>
      <c r="C13" s="11"/>
      <c r="D13" s="11"/>
      <c r="E13" s="11"/>
      <c r="F13" s="11"/>
      <c r="G13" s="12">
        <v>34310</v>
      </c>
      <c r="H13" s="12">
        <v>34857</v>
      </c>
      <c r="I13" s="11"/>
    </row>
    <row r="14" spans="1:9" ht="13.5">
      <c r="A14" s="11" t="s">
        <v>102</v>
      </c>
      <c r="B14" s="11"/>
      <c r="C14" s="11"/>
      <c r="D14" s="11"/>
      <c r="E14" s="11"/>
      <c r="F14" s="11"/>
      <c r="G14" s="12">
        <v>254</v>
      </c>
      <c r="H14" s="12">
        <v>254</v>
      </c>
      <c r="I14" s="11"/>
    </row>
    <row r="15" spans="1:9" ht="13.5">
      <c r="A15" s="11" t="s">
        <v>103</v>
      </c>
      <c r="B15" s="11"/>
      <c r="C15" s="11"/>
      <c r="D15" s="11"/>
      <c r="E15" s="11"/>
      <c r="F15" s="11"/>
      <c r="G15" s="12">
        <v>22690</v>
      </c>
      <c r="H15" s="12">
        <v>22690</v>
      </c>
      <c r="I15" s="11"/>
    </row>
    <row r="16" spans="1:9" ht="13.5">
      <c r="A16" s="11"/>
      <c r="B16" s="11"/>
      <c r="C16" s="11"/>
      <c r="D16" s="11"/>
      <c r="E16" s="11"/>
      <c r="F16" s="11"/>
      <c r="G16" s="19">
        <f>SUM(G13:G15)</f>
        <v>57254</v>
      </c>
      <c r="H16" s="19">
        <f>SUM(H13:H15)</f>
        <v>57801</v>
      </c>
      <c r="I16" s="11"/>
    </row>
    <row r="17" spans="1:9" ht="13.5">
      <c r="A17" s="11"/>
      <c r="B17" s="11"/>
      <c r="C17" s="11"/>
      <c r="D17" s="11"/>
      <c r="E17" s="11"/>
      <c r="F17" s="11"/>
      <c r="G17" s="12"/>
      <c r="H17" s="12"/>
      <c r="I17" s="11"/>
    </row>
    <row r="18" spans="1:9" ht="13.5">
      <c r="A18" s="10" t="s">
        <v>65</v>
      </c>
      <c r="B18" s="11"/>
      <c r="C18" s="11"/>
      <c r="D18" s="11"/>
      <c r="E18" s="11"/>
      <c r="F18" s="11"/>
      <c r="G18" s="12"/>
      <c r="H18" s="12"/>
      <c r="I18" s="11"/>
    </row>
    <row r="19" spans="1:9" ht="13.5">
      <c r="A19" s="11" t="s">
        <v>211</v>
      </c>
      <c r="B19" s="11"/>
      <c r="C19" s="11"/>
      <c r="D19" s="11"/>
      <c r="E19" s="11"/>
      <c r="F19" s="11"/>
      <c r="G19" s="12">
        <v>210</v>
      </c>
      <c r="H19" s="12">
        <v>210</v>
      </c>
      <c r="I19" s="11"/>
    </row>
    <row r="20" spans="1:9" ht="13.5">
      <c r="A20" s="11" t="s">
        <v>49</v>
      </c>
      <c r="B20" s="11"/>
      <c r="C20" s="11"/>
      <c r="D20" s="11"/>
      <c r="E20" s="11"/>
      <c r="F20" s="11"/>
      <c r="G20" s="12">
        <v>4704</v>
      </c>
      <c r="H20" s="12">
        <v>5264</v>
      </c>
      <c r="I20" s="11"/>
    </row>
    <row r="21" spans="1:9" ht="13.5">
      <c r="A21" s="11" t="s">
        <v>104</v>
      </c>
      <c r="B21" s="11"/>
      <c r="C21" s="11"/>
      <c r="D21" s="11"/>
      <c r="E21" s="11"/>
      <c r="F21" s="11"/>
      <c r="G21" s="12">
        <v>18867</v>
      </c>
      <c r="H21" s="12">
        <v>16321</v>
      </c>
      <c r="I21" s="11"/>
    </row>
    <row r="22" spans="1:9" ht="13.5">
      <c r="A22" s="11" t="s">
        <v>62</v>
      </c>
      <c r="B22" s="11"/>
      <c r="C22" s="11"/>
      <c r="D22" s="11"/>
      <c r="E22" s="11"/>
      <c r="F22" s="11"/>
      <c r="G22" s="12">
        <v>467</v>
      </c>
      <c r="H22" s="12">
        <v>788</v>
      </c>
      <c r="I22" s="11"/>
    </row>
    <row r="23" spans="1:9" ht="13.5">
      <c r="A23" s="11" t="s">
        <v>105</v>
      </c>
      <c r="B23" s="11"/>
      <c r="C23" s="11"/>
      <c r="D23" s="11"/>
      <c r="E23" s="11"/>
      <c r="F23" s="11"/>
      <c r="G23" s="12">
        <v>3722</v>
      </c>
      <c r="H23" s="12">
        <v>4684</v>
      </c>
      <c r="I23" s="11"/>
    </row>
    <row r="24" spans="1:9" ht="13.5">
      <c r="A24" s="11"/>
      <c r="B24" s="11"/>
      <c r="C24" s="11"/>
      <c r="D24" s="11"/>
      <c r="E24" s="11"/>
      <c r="F24" s="11"/>
      <c r="G24" s="19">
        <f>SUM(G19:G23)</f>
        <v>27970</v>
      </c>
      <c r="H24" s="19">
        <f>SUM(H19:H23)</f>
        <v>27267</v>
      </c>
      <c r="I24" s="11"/>
    </row>
    <row r="25" spans="1:9" ht="13.5">
      <c r="A25" s="11"/>
      <c r="B25" s="11"/>
      <c r="C25" s="11"/>
      <c r="D25" s="11"/>
      <c r="E25" s="11"/>
      <c r="F25" s="11"/>
      <c r="G25" s="12"/>
      <c r="H25" s="12"/>
      <c r="I25" s="11"/>
    </row>
    <row r="26" spans="1:9" ht="14.25" thickBot="1">
      <c r="A26" s="10" t="s">
        <v>77</v>
      </c>
      <c r="B26" s="11"/>
      <c r="C26" s="11"/>
      <c r="D26" s="11"/>
      <c r="E26" s="11"/>
      <c r="F26" s="11"/>
      <c r="G26" s="52">
        <f>+G16+G24</f>
        <v>85224</v>
      </c>
      <c r="H26" s="52">
        <f>+H16+H24</f>
        <v>85068</v>
      </c>
      <c r="I26" s="11"/>
    </row>
    <row r="27" spans="1:9" ht="14.25" thickTop="1">
      <c r="A27" s="11"/>
      <c r="B27" s="11"/>
      <c r="C27" s="11"/>
      <c r="D27" s="11"/>
      <c r="E27" s="11"/>
      <c r="F27" s="11"/>
      <c r="G27" s="12"/>
      <c r="H27" s="12"/>
      <c r="I27" s="11"/>
    </row>
    <row r="28" spans="1:9" ht="13.5">
      <c r="A28" s="10" t="s">
        <v>106</v>
      </c>
      <c r="B28" s="11"/>
      <c r="C28" s="11"/>
      <c r="D28" s="11"/>
      <c r="E28" s="11"/>
      <c r="F28" s="11"/>
      <c r="G28" s="12"/>
      <c r="H28" s="12"/>
      <c r="I28" s="11"/>
    </row>
    <row r="29" spans="1:9" ht="13.5">
      <c r="A29" s="11" t="s">
        <v>50</v>
      </c>
      <c r="B29" s="11"/>
      <c r="C29" s="11"/>
      <c r="D29" s="11"/>
      <c r="E29" s="11"/>
      <c r="F29" s="11"/>
      <c r="G29" s="12">
        <v>45000</v>
      </c>
      <c r="H29" s="12">
        <v>45000</v>
      </c>
      <c r="I29" s="11"/>
    </row>
    <row r="30" spans="1:9" ht="13.5">
      <c r="A30" s="11" t="s">
        <v>51</v>
      </c>
      <c r="B30" s="11"/>
      <c r="C30" s="11"/>
      <c r="D30" s="11"/>
      <c r="E30" s="11"/>
      <c r="F30" s="11"/>
      <c r="G30" s="15">
        <v>-7056</v>
      </c>
      <c r="H30" s="15">
        <v>-5572</v>
      </c>
      <c r="I30" s="11"/>
    </row>
    <row r="31" spans="1:8" ht="13.5">
      <c r="A31" s="10" t="s">
        <v>107</v>
      </c>
      <c r="B31" s="11"/>
      <c r="C31" s="11"/>
      <c r="D31" s="11"/>
      <c r="E31" s="11"/>
      <c r="G31" s="50">
        <f>SUM(G29:G30)</f>
        <v>37944</v>
      </c>
      <c r="H31" s="50">
        <f>SUM(H29:H30)</f>
        <v>39428</v>
      </c>
    </row>
    <row r="32" spans="1:5" ht="13.5">
      <c r="A32" s="10"/>
      <c r="B32" s="11"/>
      <c r="C32" s="11"/>
      <c r="D32" s="11"/>
      <c r="E32" s="11"/>
    </row>
    <row r="33" spans="1:9" ht="13.5">
      <c r="A33" s="10" t="s">
        <v>95</v>
      </c>
      <c r="B33" s="11"/>
      <c r="C33" s="11"/>
      <c r="D33" s="11"/>
      <c r="E33" s="11"/>
      <c r="F33" s="11"/>
      <c r="G33" s="16">
        <v>4630</v>
      </c>
      <c r="H33" s="16">
        <v>5142</v>
      </c>
      <c r="I33" s="11"/>
    </row>
    <row r="34" spans="1:9" ht="13.5">
      <c r="A34" s="10"/>
      <c r="B34" s="11"/>
      <c r="C34" s="11"/>
      <c r="D34" s="11"/>
      <c r="E34" s="11"/>
      <c r="F34" s="11"/>
      <c r="G34" s="49"/>
      <c r="H34" s="49"/>
      <c r="I34" s="11"/>
    </row>
    <row r="35" spans="1:9" ht="13.5">
      <c r="A35" s="10" t="s">
        <v>108</v>
      </c>
      <c r="C35" s="11"/>
      <c r="D35" s="11"/>
      <c r="E35" s="11"/>
      <c r="F35" s="11"/>
      <c r="G35" s="15">
        <f>SUM(G31:G33)</f>
        <v>42574</v>
      </c>
      <c r="H35" s="15">
        <f>SUM(H31:H33)</f>
        <v>44570</v>
      </c>
      <c r="I35" s="11"/>
    </row>
    <row r="36" spans="1:9" ht="13.5">
      <c r="A36" s="10"/>
      <c r="B36" s="11"/>
      <c r="C36" s="11"/>
      <c r="D36" s="11"/>
      <c r="E36" s="11"/>
      <c r="F36" s="11"/>
      <c r="G36" s="12"/>
      <c r="H36" s="12"/>
      <c r="I36" s="11"/>
    </row>
    <row r="37" spans="1:9" ht="13.5">
      <c r="A37" s="10" t="s">
        <v>109</v>
      </c>
      <c r="B37" s="11"/>
      <c r="C37" s="11"/>
      <c r="D37" s="11"/>
      <c r="E37" s="11"/>
      <c r="F37" s="11"/>
      <c r="G37" s="12"/>
      <c r="H37" s="12"/>
      <c r="I37" s="11"/>
    </row>
    <row r="38" spans="1:9" ht="13.5">
      <c r="A38" s="10" t="s">
        <v>110</v>
      </c>
      <c r="B38" s="11"/>
      <c r="C38" s="11"/>
      <c r="D38" s="11"/>
      <c r="E38" s="11"/>
      <c r="F38" s="11"/>
      <c r="G38" s="12"/>
      <c r="H38" s="12"/>
      <c r="I38" s="11"/>
    </row>
    <row r="39" spans="1:9" ht="13.5">
      <c r="A39" s="11" t="s">
        <v>52</v>
      </c>
      <c r="B39" s="11"/>
      <c r="C39" s="11"/>
      <c r="D39" s="11"/>
      <c r="E39" s="11"/>
      <c r="F39" s="11"/>
      <c r="G39" s="16">
        <v>580</v>
      </c>
      <c r="H39" s="16">
        <v>584</v>
      </c>
      <c r="I39" s="11"/>
    </row>
    <row r="40" spans="1:9" ht="13.5">
      <c r="A40" s="11" t="s">
        <v>111</v>
      </c>
      <c r="B40" s="11"/>
      <c r="C40" s="11"/>
      <c r="D40" s="11"/>
      <c r="E40" s="11"/>
      <c r="F40" s="11"/>
      <c r="G40" s="16">
        <v>10283</v>
      </c>
      <c r="H40" s="16">
        <v>9669</v>
      </c>
      <c r="I40" s="11"/>
    </row>
    <row r="41" spans="1:9" ht="13.5">
      <c r="A41" s="11"/>
      <c r="B41" s="11"/>
      <c r="C41" s="11"/>
      <c r="D41" s="11"/>
      <c r="E41" s="11"/>
      <c r="F41" s="11"/>
      <c r="G41" s="19">
        <f>SUM(G39:G40)</f>
        <v>10863</v>
      </c>
      <c r="H41" s="19">
        <f>SUM(H39:H40)</f>
        <v>10253</v>
      </c>
      <c r="I41" s="11"/>
    </row>
    <row r="42" spans="1:9" ht="13.5">
      <c r="A42" s="11"/>
      <c r="B42" s="11"/>
      <c r="C42" s="11"/>
      <c r="D42" s="11"/>
      <c r="E42" s="11"/>
      <c r="F42" s="11"/>
      <c r="G42" s="16"/>
      <c r="H42" s="16"/>
      <c r="I42" s="11"/>
    </row>
    <row r="43" spans="1:9" ht="13.5">
      <c r="A43" s="10" t="s">
        <v>66</v>
      </c>
      <c r="B43" s="11"/>
      <c r="C43" s="11"/>
      <c r="D43" s="11"/>
      <c r="E43" s="11"/>
      <c r="F43" s="11"/>
      <c r="G43" s="12"/>
      <c r="H43" s="12"/>
      <c r="I43" s="11"/>
    </row>
    <row r="44" spans="1:9" s="51" customFormat="1" ht="13.5">
      <c r="A44" s="11" t="s">
        <v>112</v>
      </c>
      <c r="B44" s="11"/>
      <c r="C44" s="11"/>
      <c r="D44" s="11"/>
      <c r="E44" s="11"/>
      <c r="F44" s="11"/>
      <c r="G44" s="12">
        <v>3633</v>
      </c>
      <c r="H44" s="12">
        <v>2719</v>
      </c>
      <c r="I44" s="11"/>
    </row>
    <row r="45" spans="1:9" ht="13.5">
      <c r="A45" s="11" t="s">
        <v>113</v>
      </c>
      <c r="B45" s="11"/>
      <c r="C45" s="11"/>
      <c r="D45" s="11"/>
      <c r="E45" s="11"/>
      <c r="F45" s="11"/>
      <c r="G45" s="12">
        <v>8086</v>
      </c>
      <c r="H45" s="12">
        <v>11873</v>
      </c>
      <c r="I45" s="11"/>
    </row>
    <row r="46" spans="1:9" ht="13.5">
      <c r="A46" s="11" t="s">
        <v>111</v>
      </c>
      <c r="B46" s="11"/>
      <c r="C46" s="11"/>
      <c r="D46" s="11"/>
      <c r="E46" s="11"/>
      <c r="F46" s="11"/>
      <c r="G46" s="12">
        <v>19999</v>
      </c>
      <c r="H46" s="12">
        <v>15653</v>
      </c>
      <c r="I46" s="11"/>
    </row>
    <row r="47" spans="1:9" ht="13.5">
      <c r="A47" s="11" t="s">
        <v>59</v>
      </c>
      <c r="B47" s="11"/>
      <c r="C47" s="11"/>
      <c r="D47" s="11"/>
      <c r="E47" s="11"/>
      <c r="F47" s="11"/>
      <c r="G47" s="12">
        <v>69</v>
      </c>
      <c r="H47" s="18">
        <v>0</v>
      </c>
      <c r="I47" s="11"/>
    </row>
    <row r="48" spans="1:9" ht="13.5">
      <c r="A48" s="11"/>
      <c r="B48" s="11"/>
      <c r="C48" s="11"/>
      <c r="D48" s="11"/>
      <c r="E48" s="11"/>
      <c r="F48" s="11"/>
      <c r="G48" s="19">
        <f>SUM(G44:G47)</f>
        <v>31787</v>
      </c>
      <c r="H48" s="19">
        <f>SUM(H44:H47)</f>
        <v>30245</v>
      </c>
      <c r="I48" s="11"/>
    </row>
    <row r="49" spans="1:9" ht="13.5">
      <c r="A49" s="11"/>
      <c r="B49" s="11"/>
      <c r="C49" s="11"/>
      <c r="D49" s="11"/>
      <c r="E49" s="11"/>
      <c r="F49" s="11"/>
      <c r="G49" s="12"/>
      <c r="H49" s="12"/>
      <c r="I49" s="11"/>
    </row>
    <row r="50" spans="1:9" ht="13.5">
      <c r="A50" s="10" t="s">
        <v>73</v>
      </c>
      <c r="B50" s="11"/>
      <c r="C50" s="11"/>
      <c r="D50" s="11"/>
      <c r="E50" s="11"/>
      <c r="F50" s="11"/>
      <c r="G50" s="15">
        <f>+G41+G48</f>
        <v>42650</v>
      </c>
      <c r="H50" s="15">
        <f>+H41+H48</f>
        <v>40498</v>
      </c>
      <c r="I50" s="11"/>
    </row>
    <row r="51" spans="1:9" ht="13.5">
      <c r="A51" s="11"/>
      <c r="B51" s="11"/>
      <c r="C51" s="11"/>
      <c r="D51" s="11"/>
      <c r="E51" s="11"/>
      <c r="F51" s="11"/>
      <c r="G51" s="12"/>
      <c r="H51" s="12"/>
      <c r="I51" s="11"/>
    </row>
    <row r="52" spans="1:9" ht="14.25" thickBot="1">
      <c r="A52" s="10" t="s">
        <v>74</v>
      </c>
      <c r="B52" s="11"/>
      <c r="C52" s="11"/>
      <c r="D52" s="11"/>
      <c r="E52" s="11"/>
      <c r="F52" s="11"/>
      <c r="G52" s="52">
        <f>+G35+G50</f>
        <v>85224</v>
      </c>
      <c r="H52" s="52">
        <f>+H35+H50</f>
        <v>85068</v>
      </c>
      <c r="I52" s="11"/>
    </row>
    <row r="53" spans="1:9" ht="14.25" thickTop="1">
      <c r="A53" s="11"/>
      <c r="B53" s="11"/>
      <c r="C53" s="11"/>
      <c r="D53" s="11"/>
      <c r="E53" s="11"/>
      <c r="F53" s="11"/>
      <c r="G53" s="12"/>
      <c r="H53" s="12"/>
      <c r="I53" s="11"/>
    </row>
    <row r="54" spans="1:9" ht="13.5">
      <c r="A54" s="11"/>
      <c r="B54" s="11"/>
      <c r="C54" s="11"/>
      <c r="D54" s="11"/>
      <c r="E54" s="11"/>
      <c r="F54" s="11"/>
      <c r="G54" s="12"/>
      <c r="H54" s="12"/>
      <c r="I54" s="11"/>
    </row>
    <row r="55" spans="1:9" ht="13.5">
      <c r="A55" s="11"/>
      <c r="B55" s="11"/>
      <c r="C55" s="11"/>
      <c r="D55" s="11"/>
      <c r="E55" s="11"/>
      <c r="F55" s="11"/>
      <c r="G55" s="12"/>
      <c r="H55" s="12"/>
      <c r="I55" s="11"/>
    </row>
    <row r="56" spans="1:10" ht="40.5" customHeight="1">
      <c r="A56" s="99"/>
      <c r="B56" s="100"/>
      <c r="C56" s="100"/>
      <c r="D56" s="100"/>
      <c r="E56" s="100"/>
      <c r="F56" s="100"/>
      <c r="G56" s="100"/>
      <c r="H56" s="100"/>
      <c r="I56" s="100"/>
      <c r="J56" s="1"/>
    </row>
    <row r="57" spans="1:10" ht="15" customHeight="1">
      <c r="A57" s="9"/>
      <c r="B57" s="9"/>
      <c r="C57" s="9"/>
      <c r="D57" s="9"/>
      <c r="E57" s="9"/>
      <c r="F57" s="9"/>
      <c r="G57" s="9"/>
      <c r="H57" s="9"/>
      <c r="I57" s="9"/>
      <c r="J57" s="1"/>
    </row>
    <row r="58" spans="1:9" ht="13.5">
      <c r="A58" s="11"/>
      <c r="B58" s="11"/>
      <c r="C58" s="11"/>
      <c r="D58" s="11"/>
      <c r="E58" s="11"/>
      <c r="F58" s="11"/>
      <c r="G58" s="12"/>
      <c r="H58" s="12"/>
      <c r="I58" s="11"/>
    </row>
    <row r="59" spans="1:9" ht="13.5">
      <c r="A59" s="11"/>
      <c r="B59" s="11"/>
      <c r="C59" s="11"/>
      <c r="D59" s="11"/>
      <c r="E59" s="11"/>
      <c r="F59" s="11"/>
      <c r="G59" s="12"/>
      <c r="H59" s="12"/>
      <c r="I59" s="11"/>
    </row>
    <row r="60" spans="1:9" ht="13.5">
      <c r="A60" s="11"/>
      <c r="B60" s="11"/>
      <c r="C60" s="11"/>
      <c r="D60" s="11"/>
      <c r="E60" s="11"/>
      <c r="F60" s="11"/>
      <c r="G60" s="12"/>
      <c r="H60" s="12"/>
      <c r="I60" s="11"/>
    </row>
    <row r="61" spans="1:9" ht="13.5">
      <c r="A61" s="11"/>
      <c r="B61" s="11"/>
      <c r="C61" s="11"/>
      <c r="D61" s="11"/>
      <c r="E61" s="11"/>
      <c r="F61" s="11"/>
      <c r="G61" s="12"/>
      <c r="H61" s="12"/>
      <c r="I61" s="11"/>
    </row>
    <row r="62" spans="1:9" ht="13.5">
      <c r="A62" s="11"/>
      <c r="B62" s="11"/>
      <c r="C62" s="11"/>
      <c r="D62" s="11"/>
      <c r="E62" s="11"/>
      <c r="F62" s="11"/>
      <c r="G62" s="12"/>
      <c r="H62" s="12"/>
      <c r="I62" s="11"/>
    </row>
    <row r="63" spans="1:9" ht="13.5">
      <c r="A63" s="11"/>
      <c r="B63" s="11"/>
      <c r="C63" s="11"/>
      <c r="D63" s="11"/>
      <c r="E63" s="11"/>
      <c r="F63" s="11"/>
      <c r="G63" s="12"/>
      <c r="H63" s="12"/>
      <c r="I63" s="11"/>
    </row>
    <row r="64" spans="1:9" ht="13.5">
      <c r="A64" s="11"/>
      <c r="B64" s="11"/>
      <c r="C64" s="11"/>
      <c r="D64" s="11"/>
      <c r="E64" s="11"/>
      <c r="F64" s="11"/>
      <c r="G64" s="12"/>
      <c r="H64" s="12"/>
      <c r="I64" s="11"/>
    </row>
    <row r="65" spans="1:9" ht="13.5">
      <c r="A65" s="11"/>
      <c r="B65" s="11"/>
      <c r="C65" s="11"/>
      <c r="D65" s="11"/>
      <c r="E65" s="11"/>
      <c r="F65" s="11"/>
      <c r="G65" s="12"/>
      <c r="H65" s="12"/>
      <c r="I65" s="11"/>
    </row>
    <row r="66" spans="1:9" ht="13.5">
      <c r="A66" s="11"/>
      <c r="B66" s="11"/>
      <c r="C66" s="11"/>
      <c r="D66" s="11"/>
      <c r="E66" s="11"/>
      <c r="F66" s="11"/>
      <c r="G66" s="12"/>
      <c r="H66" s="12"/>
      <c r="I66" s="11"/>
    </row>
    <row r="67" spans="1:9" ht="13.5">
      <c r="A67" s="11"/>
      <c r="B67" s="11"/>
      <c r="C67" s="11"/>
      <c r="D67" s="11"/>
      <c r="E67" s="11"/>
      <c r="F67" s="11"/>
      <c r="G67" s="12"/>
      <c r="H67" s="12"/>
      <c r="I67" s="11"/>
    </row>
  </sheetData>
  <mergeCells count="1">
    <mergeCell ref="A56:I56"/>
  </mergeCells>
  <printOptions/>
  <pageMargins left="1.14173228346457" right="0" top="0.393700787401575" bottom="1.143700787" header="0.196850393700787" footer="0.43"/>
  <pageSetup firstPageNumber="2" useFirstPageNumber="1" horizontalDpi="1200" verticalDpi="1200" orientation="portrait" paperSize="9" scale="96" r:id="rId1"/>
  <headerFooter alignWithMargins="0">
    <oddHeader>&amp;R&amp;P</oddHeader>
    <oddFooter>&amp;C&amp;"Book Antiqua,Bold"      (The condensed consolidated balance sheet should be read in conjunction with the Annual Financial Statements for the year ended 31 December 2006)</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57"/>
  <sheetViews>
    <sheetView showGridLines="0" zoomScaleSheetLayoutView="100" workbookViewId="0" topLeftCell="A17">
      <selection activeCell="J5" sqref="J5"/>
    </sheetView>
  </sheetViews>
  <sheetFormatPr defaultColWidth="9.140625" defaultRowHeight="13.5"/>
  <cols>
    <col min="1" max="1" width="2.7109375" style="2" customWidth="1"/>
    <col min="2" max="2" width="10.421875" style="2" customWidth="1"/>
    <col min="3" max="3" width="9.140625" style="2" customWidth="1"/>
    <col min="4" max="4" width="11.140625" style="2" customWidth="1"/>
    <col min="5" max="5" width="2.7109375" style="2" customWidth="1"/>
    <col min="6" max="6" width="11.00390625" style="3" customWidth="1"/>
    <col min="7" max="7" width="13.8515625" style="3" customWidth="1"/>
    <col min="8" max="8" width="14.57421875" style="3" customWidth="1"/>
    <col min="9" max="9" width="11.00390625" style="3" customWidth="1"/>
    <col min="10" max="10" width="11.00390625" style="2" customWidth="1"/>
    <col min="11" max="16384" width="9.140625" style="2" customWidth="1"/>
  </cols>
  <sheetData>
    <row r="1" spans="1:10" ht="13.5">
      <c r="A1" s="38" t="str">
        <f>'Income Statement'!A1</f>
        <v>ASTRAL SUPREME BERHAD</v>
      </c>
      <c r="B1" s="11"/>
      <c r="C1" s="11"/>
      <c r="D1" s="11"/>
      <c r="E1" s="11"/>
      <c r="F1" s="12"/>
      <c r="G1" s="12"/>
      <c r="H1" s="12"/>
      <c r="I1" s="12"/>
      <c r="J1" s="11"/>
    </row>
    <row r="2" spans="1:10" ht="13.5">
      <c r="A2" s="38" t="str">
        <f>'Income Statement'!A2</f>
        <v>UNAUDITED QUARTERLY REPORT ON THE CONSOLIDATED RESULTS</v>
      </c>
      <c r="B2" s="11"/>
      <c r="C2" s="11"/>
      <c r="D2" s="11"/>
      <c r="E2" s="11"/>
      <c r="F2" s="12"/>
      <c r="G2" s="12"/>
      <c r="H2" s="12"/>
      <c r="I2" s="12"/>
      <c r="J2" s="11"/>
    </row>
    <row r="3" spans="1:10" ht="13.5">
      <c r="A3" s="38" t="str">
        <f>'Income Statement'!A3</f>
        <v>FOR THE FINANCIAL QUARTER ENDED 31 MARCH 2007</v>
      </c>
      <c r="B3" s="11"/>
      <c r="C3" s="11"/>
      <c r="D3" s="11"/>
      <c r="E3" s="11"/>
      <c r="F3" s="12"/>
      <c r="G3" s="12"/>
      <c r="H3" s="12"/>
      <c r="I3" s="12"/>
      <c r="J3" s="11"/>
    </row>
    <row r="4" spans="1:10" ht="13.5">
      <c r="A4" s="10"/>
      <c r="B4" s="11"/>
      <c r="C4" s="11"/>
      <c r="D4" s="11"/>
      <c r="E4" s="11"/>
      <c r="F4" s="12"/>
      <c r="G4" s="12"/>
      <c r="H4" s="12"/>
      <c r="I4" s="12"/>
      <c r="J4" s="11"/>
    </row>
    <row r="5" spans="1:10" ht="13.5">
      <c r="A5" s="38" t="s">
        <v>114</v>
      </c>
      <c r="B5" s="11"/>
      <c r="C5" s="11"/>
      <c r="D5" s="11"/>
      <c r="E5" s="11"/>
      <c r="F5" s="12"/>
      <c r="G5" s="12"/>
      <c r="H5" s="12"/>
      <c r="I5" s="12"/>
      <c r="J5" s="11"/>
    </row>
    <row r="6" spans="1:10" ht="13.5">
      <c r="A6" s="10"/>
      <c r="B6" s="11"/>
      <c r="C6" s="11"/>
      <c r="D6" s="11"/>
      <c r="E6" s="11"/>
      <c r="F6" s="12"/>
      <c r="G6" s="12"/>
      <c r="H6" s="12"/>
      <c r="I6" s="12"/>
      <c r="J6" s="11"/>
    </row>
    <row r="7" spans="1:10" ht="13.5">
      <c r="A7" s="10"/>
      <c r="B7" s="11"/>
      <c r="C7" s="11"/>
      <c r="D7" s="11"/>
      <c r="E7" s="11"/>
      <c r="F7" s="12"/>
      <c r="G7" s="12"/>
      <c r="H7" s="12"/>
      <c r="I7" s="12"/>
      <c r="J7" s="11"/>
    </row>
    <row r="8" spans="1:9" ht="13.5">
      <c r="A8" s="11"/>
      <c r="B8" s="11"/>
      <c r="C8" s="11"/>
      <c r="D8" s="11"/>
      <c r="E8" s="11"/>
      <c r="F8" s="102" t="s">
        <v>120</v>
      </c>
      <c r="G8" s="102"/>
      <c r="H8" s="102"/>
      <c r="I8" s="21"/>
    </row>
    <row r="9" spans="1:9" ht="13.5">
      <c r="A9" s="11"/>
      <c r="B9" s="11"/>
      <c r="C9" s="11"/>
      <c r="D9" s="11"/>
      <c r="E9" s="11"/>
      <c r="F9" s="21"/>
      <c r="G9" s="21" t="s">
        <v>119</v>
      </c>
      <c r="H9" s="21"/>
      <c r="I9" s="21"/>
    </row>
    <row r="10" spans="1:10" ht="13.5">
      <c r="A10" s="11"/>
      <c r="B10" s="11"/>
      <c r="C10" s="11"/>
      <c r="D10" s="11"/>
      <c r="E10" s="11"/>
      <c r="F10" s="14" t="s">
        <v>53</v>
      </c>
      <c r="G10" s="14" t="s">
        <v>55</v>
      </c>
      <c r="H10" s="14" t="s">
        <v>116</v>
      </c>
      <c r="I10" s="20" t="s">
        <v>117</v>
      </c>
      <c r="J10" s="20" t="s">
        <v>75</v>
      </c>
    </row>
    <row r="11" spans="1:10" ht="13.5">
      <c r="A11" s="11"/>
      <c r="B11" s="11"/>
      <c r="C11" s="11"/>
      <c r="D11" s="11"/>
      <c r="E11" s="11"/>
      <c r="F11" s="14" t="s">
        <v>54</v>
      </c>
      <c r="G11" s="14" t="s">
        <v>56</v>
      </c>
      <c r="H11" s="14" t="s">
        <v>115</v>
      </c>
      <c r="I11" s="20" t="s">
        <v>118</v>
      </c>
      <c r="J11" s="20" t="s">
        <v>67</v>
      </c>
    </row>
    <row r="12" spans="1:10" ht="13.5">
      <c r="A12" s="11"/>
      <c r="B12" s="11"/>
      <c r="C12" s="11"/>
      <c r="D12" s="11"/>
      <c r="E12" s="11"/>
      <c r="F12" s="54"/>
      <c r="G12" s="55" t="s">
        <v>57</v>
      </c>
      <c r="H12" s="54"/>
      <c r="I12" s="54"/>
      <c r="J12" s="54"/>
    </row>
    <row r="13" spans="1:10" ht="13.5">
      <c r="A13" s="11"/>
      <c r="B13" s="11"/>
      <c r="C13" s="11"/>
      <c r="D13" s="11"/>
      <c r="E13" s="11"/>
      <c r="F13" s="14" t="s">
        <v>58</v>
      </c>
      <c r="G13" s="14" t="s">
        <v>58</v>
      </c>
      <c r="H13" s="14" t="s">
        <v>58</v>
      </c>
      <c r="I13" s="14" t="s">
        <v>58</v>
      </c>
      <c r="J13" s="14" t="s">
        <v>58</v>
      </c>
    </row>
    <row r="14" spans="1:10" ht="13.5">
      <c r="A14" s="11"/>
      <c r="B14" s="11"/>
      <c r="C14" s="11"/>
      <c r="D14" s="11"/>
      <c r="E14" s="11"/>
      <c r="F14" s="14"/>
      <c r="G14" s="14"/>
      <c r="H14" s="14"/>
      <c r="I14" s="14"/>
      <c r="J14" s="11"/>
    </row>
    <row r="15" spans="1:10" ht="13.5">
      <c r="A15" s="11" t="s">
        <v>121</v>
      </c>
      <c r="B15" s="11"/>
      <c r="C15" s="11"/>
      <c r="D15" s="11"/>
      <c r="E15" s="11"/>
      <c r="F15" s="14"/>
      <c r="G15" s="14"/>
      <c r="H15" s="14"/>
      <c r="I15" s="14"/>
      <c r="J15" s="11"/>
    </row>
    <row r="16" spans="1:10" ht="13.5">
      <c r="A16" s="11"/>
      <c r="B16" s="11"/>
      <c r="C16" s="11"/>
      <c r="D16" s="11"/>
      <c r="E16" s="11"/>
      <c r="F16" s="14"/>
      <c r="G16" s="14"/>
      <c r="H16" s="14"/>
      <c r="I16" s="14"/>
      <c r="J16" s="11"/>
    </row>
    <row r="17" spans="1:10" ht="13.5">
      <c r="A17" s="11" t="s">
        <v>122</v>
      </c>
      <c r="B17" s="11"/>
      <c r="C17" s="11"/>
      <c r="D17" s="11"/>
      <c r="E17" s="11"/>
      <c r="F17" s="16">
        <v>45000</v>
      </c>
      <c r="G17" s="16">
        <v>12836</v>
      </c>
      <c r="H17" s="16">
        <v>-18408</v>
      </c>
      <c r="I17" s="16">
        <v>5142</v>
      </c>
      <c r="J17" s="24">
        <f>SUM(F17:I17)</f>
        <v>44570</v>
      </c>
    </row>
    <row r="18" spans="1:10" ht="13.5">
      <c r="A18" s="11"/>
      <c r="B18" s="11"/>
      <c r="C18" s="11"/>
      <c r="D18" s="11"/>
      <c r="E18" s="11"/>
      <c r="F18" s="12"/>
      <c r="G18" s="12"/>
      <c r="H18" s="12"/>
      <c r="I18" s="12"/>
      <c r="J18" s="23"/>
    </row>
    <row r="19" spans="1:10" ht="13.5">
      <c r="A19" s="11" t="s">
        <v>123</v>
      </c>
      <c r="B19" s="11"/>
      <c r="C19" s="11"/>
      <c r="D19" s="11"/>
      <c r="E19" s="11"/>
      <c r="F19" s="18">
        <v>0</v>
      </c>
      <c r="G19" s="12">
        <v>2</v>
      </c>
      <c r="H19" s="12">
        <v>0</v>
      </c>
      <c r="I19" s="18">
        <v>-33</v>
      </c>
      <c r="J19" s="24">
        <f>SUM(F19:I19)</f>
        <v>-31</v>
      </c>
    </row>
    <row r="20" spans="1:10" ht="13.5">
      <c r="A20" s="11"/>
      <c r="B20" s="11"/>
      <c r="C20" s="11"/>
      <c r="D20" s="11"/>
      <c r="E20" s="11"/>
      <c r="F20" s="18"/>
      <c r="G20" s="12"/>
      <c r="H20" s="12"/>
      <c r="I20" s="18"/>
      <c r="J20" s="23"/>
    </row>
    <row r="21" spans="1:10" ht="13.5">
      <c r="A21" s="11" t="s">
        <v>124</v>
      </c>
      <c r="B21" s="11"/>
      <c r="C21" s="11"/>
      <c r="D21" s="11"/>
      <c r="E21" s="11"/>
      <c r="F21" s="18">
        <v>0</v>
      </c>
      <c r="G21" s="18">
        <v>0</v>
      </c>
      <c r="H21" s="18">
        <f>+'Income Statement'!B38</f>
        <v>-1486</v>
      </c>
      <c r="I21" s="12">
        <f>+'Income Statement'!B40</f>
        <v>-479</v>
      </c>
      <c r="J21" s="24">
        <f>SUM(F21:I21)</f>
        <v>-1965</v>
      </c>
    </row>
    <row r="22" spans="1:10" ht="13.5">
      <c r="A22" s="11"/>
      <c r="B22" s="11"/>
      <c r="C22" s="11"/>
      <c r="D22" s="11"/>
      <c r="E22" s="11"/>
      <c r="F22" s="17"/>
      <c r="G22" s="15"/>
      <c r="H22" s="17"/>
      <c r="I22" s="15"/>
      <c r="J22" s="22"/>
    </row>
    <row r="23" spans="1:10" ht="13.5">
      <c r="A23" s="11" t="s">
        <v>125</v>
      </c>
      <c r="B23" s="11"/>
      <c r="C23" s="11"/>
      <c r="D23" s="11"/>
      <c r="E23" s="11"/>
      <c r="F23" s="56"/>
      <c r="G23" s="56"/>
      <c r="H23" s="56"/>
      <c r="I23" s="49"/>
      <c r="J23" s="57"/>
    </row>
    <row r="24" spans="1:10" ht="14.25" thickBot="1">
      <c r="A24" s="11"/>
      <c r="B24" s="11"/>
      <c r="C24" s="11"/>
      <c r="D24" s="11"/>
      <c r="E24" s="11"/>
      <c r="F24" s="58">
        <f>SUM(F17:F22)</f>
        <v>45000</v>
      </c>
      <c r="G24" s="58">
        <f>SUM(G17:G22)</f>
        <v>12838</v>
      </c>
      <c r="H24" s="58">
        <f>SUM(H17:H22)</f>
        <v>-19894</v>
      </c>
      <c r="I24" s="58">
        <f>SUM(I17:I22)</f>
        <v>4630</v>
      </c>
      <c r="J24" s="58">
        <f>SUM(J17:J22)</f>
        <v>42574</v>
      </c>
    </row>
    <row r="25" spans="1:10" ht="14.25" thickTop="1">
      <c r="A25" s="11"/>
      <c r="B25" s="11"/>
      <c r="C25" s="11"/>
      <c r="D25" s="11"/>
      <c r="E25" s="11"/>
      <c r="F25" s="12"/>
      <c r="G25" s="12"/>
      <c r="H25" s="12"/>
      <c r="I25" s="12"/>
      <c r="J25" s="23"/>
    </row>
    <row r="26" spans="1:10" ht="13.5">
      <c r="A26" s="11"/>
      <c r="B26" s="11"/>
      <c r="C26" s="11"/>
      <c r="D26" s="11"/>
      <c r="E26" s="11"/>
      <c r="F26" s="12"/>
      <c r="G26" s="12"/>
      <c r="H26" s="12"/>
      <c r="I26" s="12"/>
      <c r="J26" s="23"/>
    </row>
    <row r="27" spans="1:9" ht="13.5">
      <c r="A27" s="11"/>
      <c r="B27" s="11"/>
      <c r="C27" s="11"/>
      <c r="D27" s="11"/>
      <c r="E27" s="11"/>
      <c r="F27" s="102" t="s">
        <v>120</v>
      </c>
      <c r="G27" s="102"/>
      <c r="H27" s="102"/>
      <c r="I27" s="21"/>
    </row>
    <row r="28" spans="1:9" ht="13.5">
      <c r="A28" s="11"/>
      <c r="B28" s="11"/>
      <c r="C28" s="11"/>
      <c r="D28" s="11"/>
      <c r="E28" s="11"/>
      <c r="F28" s="21"/>
      <c r="G28" s="21" t="s">
        <v>119</v>
      </c>
      <c r="H28" s="21"/>
      <c r="I28" s="21"/>
    </row>
    <row r="29" spans="1:10" ht="13.5">
      <c r="A29" s="11"/>
      <c r="B29" s="11"/>
      <c r="C29" s="11"/>
      <c r="D29" s="11"/>
      <c r="E29" s="11"/>
      <c r="F29" s="14" t="s">
        <v>53</v>
      </c>
      <c r="G29" s="14" t="s">
        <v>55</v>
      </c>
      <c r="H29" s="14" t="s">
        <v>116</v>
      </c>
      <c r="I29" s="20" t="s">
        <v>117</v>
      </c>
      <c r="J29" s="20" t="s">
        <v>75</v>
      </c>
    </row>
    <row r="30" spans="1:10" ht="13.5">
      <c r="A30" s="11"/>
      <c r="B30" s="11"/>
      <c r="C30" s="11"/>
      <c r="D30" s="11"/>
      <c r="E30" s="11"/>
      <c r="F30" s="14" t="s">
        <v>54</v>
      </c>
      <c r="G30" s="14" t="s">
        <v>56</v>
      </c>
      <c r="H30" s="14" t="s">
        <v>115</v>
      </c>
      <c r="I30" s="20" t="s">
        <v>118</v>
      </c>
      <c r="J30" s="20" t="s">
        <v>67</v>
      </c>
    </row>
    <row r="31" spans="1:10" ht="13.5">
      <c r="A31" s="11"/>
      <c r="B31" s="11"/>
      <c r="C31" s="11"/>
      <c r="D31" s="11"/>
      <c r="E31" s="11"/>
      <c r="F31" s="54"/>
      <c r="G31" s="55" t="s">
        <v>57</v>
      </c>
      <c r="H31" s="54"/>
      <c r="I31" s="54"/>
      <c r="J31" s="54"/>
    </row>
    <row r="32" spans="1:10" ht="13.5">
      <c r="A32" s="11"/>
      <c r="B32" s="11"/>
      <c r="C32" s="11"/>
      <c r="D32" s="11"/>
      <c r="E32" s="11"/>
      <c r="F32" s="14" t="s">
        <v>58</v>
      </c>
      <c r="G32" s="14" t="s">
        <v>58</v>
      </c>
      <c r="H32" s="14" t="s">
        <v>58</v>
      </c>
      <c r="I32" s="14" t="s">
        <v>58</v>
      </c>
      <c r="J32" s="14" t="s">
        <v>58</v>
      </c>
    </row>
    <row r="33" spans="1:10" ht="13.5">
      <c r="A33" s="11"/>
      <c r="B33" s="11"/>
      <c r="C33" s="11"/>
      <c r="D33" s="11"/>
      <c r="E33" s="11"/>
      <c r="F33" s="14"/>
      <c r="G33" s="14"/>
      <c r="H33" s="14"/>
      <c r="I33" s="14"/>
      <c r="J33" s="14"/>
    </row>
    <row r="34" spans="1:10" ht="13.5">
      <c r="A34" s="11" t="s">
        <v>126</v>
      </c>
      <c r="B34" s="11"/>
      <c r="C34" s="11"/>
      <c r="D34" s="11"/>
      <c r="E34" s="11"/>
      <c r="F34" s="14"/>
      <c r="G34" s="14"/>
      <c r="H34" s="14"/>
      <c r="I34" s="14"/>
      <c r="J34" s="11"/>
    </row>
    <row r="35" spans="1:10" ht="13.5">
      <c r="A35" s="11"/>
      <c r="B35" s="11"/>
      <c r="C35" s="11"/>
      <c r="D35" s="11"/>
      <c r="E35" s="11"/>
      <c r="F35" s="14"/>
      <c r="G35" s="14"/>
      <c r="H35" s="14"/>
      <c r="I35" s="14"/>
      <c r="J35" s="11"/>
    </row>
    <row r="36" spans="1:10" ht="13.5">
      <c r="A36" s="11" t="s">
        <v>127</v>
      </c>
      <c r="B36" s="11"/>
      <c r="C36" s="11"/>
      <c r="D36" s="11"/>
      <c r="E36" s="11"/>
      <c r="F36" s="16">
        <v>45000</v>
      </c>
      <c r="G36" s="16">
        <v>5368</v>
      </c>
      <c r="H36" s="16">
        <v>-10906</v>
      </c>
      <c r="I36" s="16">
        <v>8183</v>
      </c>
      <c r="J36" s="24">
        <f>SUM(F36:I36)</f>
        <v>47645</v>
      </c>
    </row>
    <row r="37" spans="1:10" ht="13.5">
      <c r="A37" s="11"/>
      <c r="B37" s="11"/>
      <c r="C37" s="11"/>
      <c r="D37" s="11"/>
      <c r="E37" s="11"/>
      <c r="F37" s="12"/>
      <c r="G37" s="12"/>
      <c r="H37" s="12"/>
      <c r="I37" s="12"/>
      <c r="J37" s="23"/>
    </row>
    <row r="38" spans="1:10" ht="13.5">
      <c r="A38" s="11" t="s">
        <v>123</v>
      </c>
      <c r="B38" s="11"/>
      <c r="C38" s="11"/>
      <c r="D38" s="11"/>
      <c r="E38" s="11"/>
      <c r="F38" s="18">
        <v>0</v>
      </c>
      <c r="G38" s="12">
        <v>-2</v>
      </c>
      <c r="H38" s="12">
        <v>0</v>
      </c>
      <c r="I38" s="18">
        <v>3</v>
      </c>
      <c r="J38" s="23">
        <f>SUM(F38:I38)</f>
        <v>1</v>
      </c>
    </row>
    <row r="39" spans="1:10" ht="13.5">
      <c r="A39" s="11"/>
      <c r="B39" s="11"/>
      <c r="C39" s="11"/>
      <c r="D39" s="11"/>
      <c r="E39" s="11"/>
      <c r="F39" s="18"/>
      <c r="G39" s="12"/>
      <c r="H39" s="12"/>
      <c r="I39" s="18"/>
      <c r="J39" s="23"/>
    </row>
    <row r="40" spans="1:10" ht="13.5">
      <c r="A40" s="11" t="s">
        <v>124</v>
      </c>
      <c r="B40" s="11"/>
      <c r="C40" s="11"/>
      <c r="D40" s="11"/>
      <c r="E40" s="11"/>
      <c r="F40" s="18">
        <v>0</v>
      </c>
      <c r="G40" s="18">
        <v>0</v>
      </c>
      <c r="H40" s="18">
        <v>-1248</v>
      </c>
      <c r="I40" s="12">
        <v>-617</v>
      </c>
      <c r="J40" s="24">
        <f>SUM(F40:I40)</f>
        <v>-1865</v>
      </c>
    </row>
    <row r="41" spans="1:10" ht="13.5">
      <c r="A41" s="11"/>
      <c r="B41" s="11"/>
      <c r="C41" s="11"/>
      <c r="D41" s="11"/>
      <c r="E41" s="11"/>
      <c r="F41" s="17"/>
      <c r="G41" s="15"/>
      <c r="H41" s="17"/>
      <c r="I41" s="15"/>
      <c r="J41" s="22"/>
    </row>
    <row r="42" spans="1:10" ht="13.5">
      <c r="A42" s="11" t="s">
        <v>128</v>
      </c>
      <c r="B42" s="11"/>
      <c r="C42" s="11"/>
      <c r="D42" s="11"/>
      <c r="E42" s="11"/>
      <c r="F42" s="56"/>
      <c r="G42" s="56"/>
      <c r="H42" s="56"/>
      <c r="I42" s="49"/>
      <c r="J42" s="57"/>
    </row>
    <row r="43" spans="1:10" ht="14.25" thickBot="1">
      <c r="A43" s="11"/>
      <c r="B43" s="11"/>
      <c r="C43" s="11"/>
      <c r="D43" s="11"/>
      <c r="E43" s="11"/>
      <c r="F43" s="58">
        <f>SUM(F36:F42)</f>
        <v>45000</v>
      </c>
      <c r="G43" s="58">
        <f>SUM(G36:G42)</f>
        <v>5366</v>
      </c>
      <c r="H43" s="58">
        <f>SUM(H36:H42)</f>
        <v>-12154</v>
      </c>
      <c r="I43" s="58">
        <f>SUM(I36:I42)</f>
        <v>7569</v>
      </c>
      <c r="J43" s="58">
        <f>SUM(J36:J42)</f>
        <v>45781</v>
      </c>
    </row>
    <row r="44" spans="1:10" ht="14.25" thickTop="1">
      <c r="A44" s="11"/>
      <c r="B44" s="11"/>
      <c r="C44" s="11"/>
      <c r="D44" s="11"/>
      <c r="E44" s="11"/>
      <c r="F44" s="12"/>
      <c r="G44" s="12"/>
      <c r="H44" s="12"/>
      <c r="I44" s="12"/>
      <c r="J44" s="23"/>
    </row>
    <row r="45" spans="1:10" ht="13.5">
      <c r="A45" s="11"/>
      <c r="B45" s="11"/>
      <c r="C45" s="11"/>
      <c r="D45" s="11"/>
      <c r="E45" s="11"/>
      <c r="F45" s="16"/>
      <c r="G45" s="16"/>
      <c r="H45" s="16"/>
      <c r="I45" s="16"/>
      <c r="J45" s="11"/>
    </row>
    <row r="46" spans="1:10" ht="30" customHeight="1">
      <c r="A46" s="99"/>
      <c r="B46" s="100"/>
      <c r="C46" s="100"/>
      <c r="D46" s="100"/>
      <c r="E46" s="100"/>
      <c r="F46" s="100"/>
      <c r="G46" s="100"/>
      <c r="H46" s="100"/>
      <c r="I46" s="100"/>
      <c r="J46" s="100"/>
    </row>
    <row r="47" spans="1:10" ht="15" customHeight="1">
      <c r="A47" s="26"/>
      <c r="B47" s="26"/>
      <c r="C47" s="26"/>
      <c r="D47" s="26"/>
      <c r="E47" s="26"/>
      <c r="F47" s="26"/>
      <c r="G47" s="26"/>
      <c r="H47" s="26"/>
      <c r="I47" s="26"/>
      <c r="J47" s="11"/>
    </row>
    <row r="48" spans="1:10" ht="13.5">
      <c r="A48" s="27"/>
      <c r="B48" s="27"/>
      <c r="C48" s="27"/>
      <c r="D48" s="27"/>
      <c r="E48" s="27"/>
      <c r="F48" s="27"/>
      <c r="G48" s="27"/>
      <c r="H48" s="27"/>
      <c r="I48" s="27"/>
      <c r="J48" s="11"/>
    </row>
    <row r="49" spans="1:10" ht="13.5">
      <c r="A49" s="11"/>
      <c r="B49" s="11"/>
      <c r="C49" s="11"/>
      <c r="D49" s="11"/>
      <c r="E49" s="11"/>
      <c r="F49" s="12"/>
      <c r="G49" s="12"/>
      <c r="H49" s="12"/>
      <c r="I49" s="12"/>
      <c r="J49" s="11"/>
    </row>
    <row r="50" spans="1:10" ht="13.5">
      <c r="A50" s="11"/>
      <c r="B50" s="11"/>
      <c r="C50" s="11"/>
      <c r="D50" s="11"/>
      <c r="E50" s="11"/>
      <c r="F50" s="12"/>
      <c r="G50" s="12"/>
      <c r="H50" s="12"/>
      <c r="I50" s="12"/>
      <c r="J50" s="11"/>
    </row>
    <row r="51" spans="1:10" ht="13.5">
      <c r="A51" s="11"/>
      <c r="B51" s="11"/>
      <c r="C51" s="11"/>
      <c r="D51" s="11"/>
      <c r="E51" s="11"/>
      <c r="F51" s="12"/>
      <c r="G51" s="12"/>
      <c r="H51" s="12"/>
      <c r="I51" s="12"/>
      <c r="J51" s="11"/>
    </row>
    <row r="52" spans="1:10" ht="13.5">
      <c r="A52" s="11"/>
      <c r="B52" s="11"/>
      <c r="C52" s="11"/>
      <c r="D52" s="11"/>
      <c r="E52" s="11"/>
      <c r="F52" s="12"/>
      <c r="G52" s="12"/>
      <c r="H52" s="12"/>
      <c r="I52" s="12"/>
      <c r="J52" s="11"/>
    </row>
    <row r="53" spans="1:10" ht="13.5">
      <c r="A53" s="11"/>
      <c r="B53" s="11"/>
      <c r="C53" s="11"/>
      <c r="D53" s="11"/>
      <c r="E53" s="11"/>
      <c r="F53" s="12"/>
      <c r="G53" s="12"/>
      <c r="H53" s="12"/>
      <c r="I53" s="12"/>
      <c r="J53" s="11"/>
    </row>
    <row r="54" spans="1:10" ht="13.5">
      <c r="A54" s="11"/>
      <c r="B54" s="11"/>
      <c r="C54" s="11"/>
      <c r="D54" s="11"/>
      <c r="E54" s="11"/>
      <c r="F54" s="12"/>
      <c r="G54" s="12"/>
      <c r="H54" s="12"/>
      <c r="I54" s="12"/>
      <c r="J54" s="11"/>
    </row>
    <row r="55" spans="1:10" ht="13.5">
      <c r="A55" s="11"/>
      <c r="B55" s="11"/>
      <c r="C55" s="11"/>
      <c r="D55" s="11"/>
      <c r="E55" s="11"/>
      <c r="F55" s="12"/>
      <c r="G55" s="12"/>
      <c r="H55" s="12"/>
      <c r="I55" s="12"/>
      <c r="J55" s="11"/>
    </row>
    <row r="56" spans="1:10" ht="13.5">
      <c r="A56" s="11"/>
      <c r="B56" s="11"/>
      <c r="C56" s="11"/>
      <c r="D56" s="11"/>
      <c r="E56" s="11"/>
      <c r="F56" s="12"/>
      <c r="G56" s="12"/>
      <c r="H56" s="12"/>
      <c r="I56" s="12"/>
      <c r="J56" s="11"/>
    </row>
    <row r="57" spans="1:10" ht="13.5">
      <c r="A57" s="11"/>
      <c r="B57" s="11"/>
      <c r="C57" s="11"/>
      <c r="D57" s="11"/>
      <c r="E57" s="11"/>
      <c r="F57" s="12"/>
      <c r="G57" s="12"/>
      <c r="H57" s="12"/>
      <c r="I57" s="12"/>
      <c r="J57" s="11"/>
    </row>
  </sheetData>
  <mergeCells count="3">
    <mergeCell ref="A46:J46"/>
    <mergeCell ref="F8:H8"/>
    <mergeCell ref="F27:H27"/>
  </mergeCells>
  <printOptions/>
  <pageMargins left="1.14173228346457" right="0.5" top="0.393700787401575" bottom="1.14" header="0.196850393700787" footer="0.43"/>
  <pageSetup firstPageNumber="3" useFirstPageNumber="1" fitToHeight="1" fitToWidth="1" horizontalDpi="1200" verticalDpi="1200" orientation="portrait" paperSize="9" scale="96" r:id="rId2"/>
  <headerFooter alignWithMargins="0">
    <oddHeader>&amp;R&amp;P</oddHeader>
    <oddFooter>&amp;C&amp;"Book Antiqua,Bold"             (The condensed consolidated statement of changes in equity should be read in conjunction with the Annual Financial Statements for the year ended 31 December 2006)</oddFooter>
  </headerFooter>
  <drawing r:id="rId1"/>
</worksheet>
</file>

<file path=xl/worksheets/sheet4.xml><?xml version="1.0" encoding="utf-8"?>
<worksheet xmlns="http://schemas.openxmlformats.org/spreadsheetml/2006/main" xmlns:r="http://schemas.openxmlformats.org/officeDocument/2006/relationships">
  <dimension ref="A1:L72"/>
  <sheetViews>
    <sheetView showGridLines="0" zoomScaleSheetLayoutView="100" workbookViewId="0" topLeftCell="A1">
      <pane xSplit="5" ySplit="10" topLeftCell="F44" activePane="bottomRight" state="frozen"/>
      <selection pane="topLeft" activeCell="A1" sqref="A1"/>
      <selection pane="topRight" activeCell="F1" sqref="F1"/>
      <selection pane="bottomLeft" activeCell="A11" sqref="A11"/>
      <selection pane="bottomRight" activeCell="G60" sqref="G60"/>
    </sheetView>
  </sheetViews>
  <sheetFormatPr defaultColWidth="9.140625" defaultRowHeight="13.5"/>
  <cols>
    <col min="1" max="1" width="2.7109375" style="2" customWidth="1"/>
    <col min="2" max="4" width="9.140625" style="2" customWidth="1"/>
    <col min="5" max="5" width="11.140625" style="2" customWidth="1"/>
    <col min="6" max="6" width="16.7109375" style="2" customWidth="1"/>
    <col min="7" max="7" width="18.57421875" style="4" customWidth="1"/>
    <col min="8" max="8" width="2.7109375" style="63" customWidth="1"/>
    <col min="9" max="9" width="19.140625" style="4" customWidth="1"/>
    <col min="10" max="16384" width="9.140625" style="2" customWidth="1"/>
  </cols>
  <sheetData>
    <row r="1" spans="1:11" ht="13.5">
      <c r="A1" s="38" t="str">
        <f>'Income Statement'!A1</f>
        <v>ASTRAL SUPREME BERHAD</v>
      </c>
      <c r="B1" s="11"/>
      <c r="C1" s="11"/>
      <c r="D1" s="11"/>
      <c r="E1" s="12"/>
      <c r="F1" s="12"/>
      <c r="G1" s="12"/>
      <c r="H1" s="16"/>
      <c r="I1" s="12"/>
      <c r="K1" s="3"/>
    </row>
    <row r="2" spans="1:12" ht="13.5">
      <c r="A2" s="38" t="str">
        <f>'Income Statement'!A2</f>
        <v>UNAUDITED QUARTERLY REPORT ON THE CONSOLIDATED RESULTS</v>
      </c>
      <c r="B2" s="11"/>
      <c r="C2" s="11"/>
      <c r="D2" s="11"/>
      <c r="E2" s="11"/>
      <c r="F2" s="11"/>
      <c r="G2" s="12"/>
      <c r="H2" s="16"/>
      <c r="I2" s="12"/>
      <c r="J2" s="3"/>
      <c r="L2" s="3"/>
    </row>
    <row r="3" spans="1:12" ht="13.5">
      <c r="A3" s="38" t="str">
        <f>'Income Statement'!A3</f>
        <v>FOR THE FINANCIAL QUARTER ENDED 31 MARCH 2007</v>
      </c>
      <c r="B3" s="11"/>
      <c r="C3" s="11"/>
      <c r="D3" s="11"/>
      <c r="E3" s="11"/>
      <c r="F3" s="11"/>
      <c r="G3" s="12"/>
      <c r="H3" s="16"/>
      <c r="I3" s="12"/>
      <c r="J3" s="3"/>
      <c r="L3" s="3"/>
    </row>
    <row r="4" spans="1:12" ht="13.5">
      <c r="A4" s="10"/>
      <c r="B4" s="11"/>
      <c r="C4" s="11"/>
      <c r="D4" s="11"/>
      <c r="E4" s="11"/>
      <c r="F4" s="11"/>
      <c r="G4" s="12"/>
      <c r="H4" s="16"/>
      <c r="I4" s="12"/>
      <c r="J4" s="3"/>
      <c r="L4" s="3"/>
    </row>
    <row r="5" spans="1:12" ht="13.5">
      <c r="A5" s="38" t="s">
        <v>129</v>
      </c>
      <c r="B5" s="11"/>
      <c r="C5" s="11"/>
      <c r="D5" s="11"/>
      <c r="E5" s="11"/>
      <c r="F5" s="11"/>
      <c r="G5" s="12"/>
      <c r="H5" s="16"/>
      <c r="I5" s="12"/>
      <c r="J5" s="3"/>
      <c r="L5" s="3"/>
    </row>
    <row r="6" spans="1:11" ht="13.5">
      <c r="A6" s="10"/>
      <c r="B6" s="11"/>
      <c r="C6" s="11"/>
      <c r="D6" s="11"/>
      <c r="E6" s="12"/>
      <c r="F6" s="12"/>
      <c r="G6" s="12"/>
      <c r="H6" s="16"/>
      <c r="I6" s="12"/>
      <c r="K6" s="3"/>
    </row>
    <row r="7" spans="1:9" ht="13.5">
      <c r="A7" s="11"/>
      <c r="B7" s="11"/>
      <c r="C7" s="11"/>
      <c r="D7" s="11"/>
      <c r="E7" s="11"/>
      <c r="F7" s="11"/>
      <c r="G7" s="23"/>
      <c r="H7" s="30"/>
      <c r="I7" s="23"/>
    </row>
    <row r="8" spans="1:9" s="59" customFormat="1" ht="15">
      <c r="A8" s="10"/>
      <c r="B8" s="10"/>
      <c r="C8" s="10"/>
      <c r="D8" s="10"/>
      <c r="E8" s="10"/>
      <c r="F8" s="10"/>
      <c r="G8" s="14" t="s">
        <v>82</v>
      </c>
      <c r="H8" s="61"/>
      <c r="I8" s="14" t="s">
        <v>82</v>
      </c>
    </row>
    <row r="9" spans="1:9" s="36" customFormat="1" ht="13.5">
      <c r="A9" s="34"/>
      <c r="B9" s="34"/>
      <c r="C9" s="34"/>
      <c r="D9" s="34"/>
      <c r="E9" s="34"/>
      <c r="F9" s="34"/>
      <c r="G9" s="60">
        <f>'Income Statement'!B9</f>
        <v>39172</v>
      </c>
      <c r="H9" s="62"/>
      <c r="I9" s="60">
        <f>'Income Statement'!D9</f>
        <v>38807</v>
      </c>
    </row>
    <row r="10" spans="1:9" ht="13.5">
      <c r="A10" s="11"/>
      <c r="B10" s="11"/>
      <c r="C10" s="11"/>
      <c r="D10" s="11"/>
      <c r="E10" s="11"/>
      <c r="F10" s="11"/>
      <c r="G10" s="14" t="s">
        <v>58</v>
      </c>
      <c r="H10" s="30"/>
      <c r="I10" s="14" t="s">
        <v>58</v>
      </c>
    </row>
    <row r="11" spans="1:9" ht="13.5">
      <c r="A11" s="10" t="s">
        <v>130</v>
      </c>
      <c r="B11" s="11"/>
      <c r="C11" s="11"/>
      <c r="D11" s="11"/>
      <c r="E11" s="11"/>
      <c r="F11" s="11"/>
      <c r="G11" s="23"/>
      <c r="H11" s="30"/>
      <c r="I11" s="23"/>
    </row>
    <row r="12" spans="1:9" ht="9" customHeight="1">
      <c r="A12" s="11"/>
      <c r="B12" s="11"/>
      <c r="C12" s="11"/>
      <c r="D12" s="11"/>
      <c r="E12" s="11"/>
      <c r="F12" s="11"/>
      <c r="G12" s="23"/>
      <c r="H12" s="30"/>
      <c r="I12" s="23"/>
    </row>
    <row r="13" spans="1:9" ht="13.5">
      <c r="A13" s="11" t="s">
        <v>131</v>
      </c>
      <c r="B13" s="11"/>
      <c r="C13" s="11"/>
      <c r="D13" s="11"/>
      <c r="E13" s="11"/>
      <c r="F13" s="11"/>
      <c r="G13" s="18">
        <v>10380</v>
      </c>
      <c r="H13" s="30"/>
      <c r="I13" s="23">
        <v>10867</v>
      </c>
    </row>
    <row r="14" spans="1:9" ht="13.5">
      <c r="A14" s="11" t="s">
        <v>132</v>
      </c>
      <c r="B14" s="11"/>
      <c r="C14" s="11"/>
      <c r="D14" s="11"/>
      <c r="E14" s="11"/>
      <c r="F14" s="11"/>
      <c r="G14" s="25">
        <v>-12406</v>
      </c>
      <c r="H14" s="30"/>
      <c r="I14" s="24">
        <v>-10682</v>
      </c>
    </row>
    <row r="15" spans="1:9" ht="13.5">
      <c r="A15" s="11"/>
      <c r="B15" s="11"/>
      <c r="C15" s="11"/>
      <c r="D15" s="11"/>
      <c r="E15" s="11"/>
      <c r="F15" s="11"/>
      <c r="G15" s="17"/>
      <c r="H15" s="30"/>
      <c r="I15" s="22"/>
    </row>
    <row r="16" spans="1:9" ht="13.5">
      <c r="A16" s="11" t="s">
        <v>133</v>
      </c>
      <c r="B16" s="11"/>
      <c r="C16" s="11"/>
      <c r="D16" s="11"/>
      <c r="E16" s="11"/>
      <c r="F16" s="11"/>
      <c r="G16" s="18">
        <f>SUM(G13:G14)</f>
        <v>-2026</v>
      </c>
      <c r="H16" s="30"/>
      <c r="I16" s="23">
        <f>SUM(I13:I14)</f>
        <v>185</v>
      </c>
    </row>
    <row r="17" spans="1:9" ht="13.5">
      <c r="A17" s="11"/>
      <c r="B17" s="11"/>
      <c r="C17" s="11"/>
      <c r="D17" s="11"/>
      <c r="E17" s="11"/>
      <c r="F17" s="11"/>
      <c r="G17" s="18"/>
      <c r="H17" s="30"/>
      <c r="I17" s="23"/>
    </row>
    <row r="18" spans="1:9" ht="13.5">
      <c r="A18" s="11" t="s">
        <v>134</v>
      </c>
      <c r="B18" s="11"/>
      <c r="C18" s="11"/>
      <c r="D18" s="11"/>
      <c r="E18" s="11"/>
      <c r="F18" s="11"/>
      <c r="G18" s="25">
        <v>-264</v>
      </c>
      <c r="H18" s="30"/>
      <c r="I18" s="23">
        <v>-200</v>
      </c>
    </row>
    <row r="19" spans="1:9" ht="13.5">
      <c r="A19" s="11"/>
      <c r="B19" s="11"/>
      <c r="C19" s="11"/>
      <c r="D19" s="11"/>
      <c r="E19" s="11"/>
      <c r="F19" s="11"/>
      <c r="G19" s="25"/>
      <c r="H19" s="30"/>
      <c r="I19" s="23">
        <v>0</v>
      </c>
    </row>
    <row r="20" spans="1:9" ht="13.5">
      <c r="A20" s="11" t="s">
        <v>135</v>
      </c>
      <c r="B20" s="11"/>
      <c r="C20" s="11"/>
      <c r="D20" s="11"/>
      <c r="E20" s="11"/>
      <c r="F20" s="11"/>
      <c r="G20" s="29">
        <f>SUM(G16:G19)</f>
        <v>-2290</v>
      </c>
      <c r="H20" s="24"/>
      <c r="I20" s="29">
        <f>SUM(I16:I19)</f>
        <v>-15</v>
      </c>
    </row>
    <row r="21" spans="1:9" ht="10.5" customHeight="1">
      <c r="A21" s="11"/>
      <c r="B21" s="11"/>
      <c r="C21" s="11"/>
      <c r="D21" s="11"/>
      <c r="E21" s="11"/>
      <c r="F21" s="11"/>
      <c r="G21" s="23"/>
      <c r="H21" s="30"/>
      <c r="I21" s="23"/>
    </row>
    <row r="22" spans="1:9" ht="13.5">
      <c r="A22" s="10" t="s">
        <v>136</v>
      </c>
      <c r="B22" s="11"/>
      <c r="C22" s="11"/>
      <c r="D22" s="11"/>
      <c r="E22" s="11"/>
      <c r="F22" s="11"/>
      <c r="G22" s="23"/>
      <c r="H22" s="30"/>
      <c r="I22" s="23"/>
    </row>
    <row r="23" spans="1:9" ht="9" customHeight="1">
      <c r="A23" s="11"/>
      <c r="B23" s="11"/>
      <c r="C23" s="11"/>
      <c r="D23" s="11"/>
      <c r="E23" s="11"/>
      <c r="F23" s="11"/>
      <c r="G23" s="23"/>
      <c r="H23" s="30"/>
      <c r="I23" s="23"/>
    </row>
    <row r="24" spans="1:9" ht="13.5">
      <c r="A24" s="11" t="s">
        <v>137</v>
      </c>
      <c r="B24" s="11"/>
      <c r="C24" s="11"/>
      <c r="D24" s="11"/>
      <c r="E24" s="11"/>
      <c r="F24" s="11"/>
      <c r="G24" s="18">
        <v>-1146</v>
      </c>
      <c r="H24" s="30"/>
      <c r="I24" s="23">
        <v>-534</v>
      </c>
    </row>
    <row r="25" spans="1:9" ht="13.5">
      <c r="A25" s="11" t="s">
        <v>154</v>
      </c>
      <c r="B25" s="11"/>
      <c r="C25" s="11"/>
      <c r="D25" s="11"/>
      <c r="E25" s="11"/>
      <c r="F25" s="11"/>
      <c r="G25" s="18">
        <v>232</v>
      </c>
      <c r="H25" s="30"/>
      <c r="I25" s="18">
        <v>0</v>
      </c>
    </row>
    <row r="26" spans="1:9" ht="13.5">
      <c r="A26" s="11" t="s">
        <v>138</v>
      </c>
      <c r="B26" s="11"/>
      <c r="C26" s="11"/>
      <c r="D26" s="11"/>
      <c r="E26" s="11"/>
      <c r="F26" s="11"/>
      <c r="G26" s="18">
        <v>28</v>
      </c>
      <c r="H26" s="30"/>
      <c r="I26" s="18">
        <v>0</v>
      </c>
    </row>
    <row r="27" spans="1:9" ht="13.5">
      <c r="A27" s="11" t="s">
        <v>139</v>
      </c>
      <c r="B27" s="11"/>
      <c r="C27" s="11"/>
      <c r="D27" s="11"/>
      <c r="E27" s="11"/>
      <c r="F27" s="11"/>
      <c r="G27" s="18">
        <v>-58</v>
      </c>
      <c r="H27" s="30"/>
      <c r="I27" s="23">
        <v>-10</v>
      </c>
    </row>
    <row r="28" spans="1:9" ht="13.5">
      <c r="A28" s="11" t="s">
        <v>140</v>
      </c>
      <c r="B28" s="11"/>
      <c r="C28" s="11"/>
      <c r="D28" s="11"/>
      <c r="E28" s="11"/>
      <c r="F28" s="11"/>
      <c r="G28" s="18">
        <v>0</v>
      </c>
      <c r="H28" s="30"/>
      <c r="I28" s="23">
        <v>-1169</v>
      </c>
    </row>
    <row r="29" spans="1:9" ht="13.5">
      <c r="A29" s="11" t="s">
        <v>63</v>
      </c>
      <c r="B29" s="11"/>
      <c r="C29" s="11"/>
      <c r="D29" s="11"/>
      <c r="E29" s="11"/>
      <c r="F29" s="11"/>
      <c r="G29" s="18">
        <v>27</v>
      </c>
      <c r="H29" s="30"/>
      <c r="I29" s="23">
        <v>41</v>
      </c>
    </row>
    <row r="30" spans="1:9" ht="13.5">
      <c r="A30" s="11" t="s">
        <v>141</v>
      </c>
      <c r="B30" s="11"/>
      <c r="C30" s="11"/>
      <c r="D30" s="11"/>
      <c r="E30" s="11"/>
      <c r="F30" s="11"/>
      <c r="G30" s="18">
        <v>0</v>
      </c>
      <c r="H30" s="30"/>
      <c r="I30" s="23">
        <v>-1</v>
      </c>
    </row>
    <row r="31" spans="1:9" ht="9" customHeight="1">
      <c r="A31" s="11"/>
      <c r="B31" s="11"/>
      <c r="C31" s="11"/>
      <c r="D31" s="11"/>
      <c r="E31" s="11"/>
      <c r="F31" s="11"/>
      <c r="G31" s="23"/>
      <c r="H31" s="30"/>
      <c r="I31" s="23"/>
    </row>
    <row r="32" spans="1:9" ht="13.5">
      <c r="A32" s="11" t="s">
        <v>142</v>
      </c>
      <c r="B32" s="11"/>
      <c r="C32" s="11"/>
      <c r="D32" s="11"/>
      <c r="E32" s="11"/>
      <c r="F32" s="11"/>
      <c r="G32" s="28">
        <f>SUM(G24:G31)</f>
        <v>-917</v>
      </c>
      <c r="H32" s="30"/>
      <c r="I32" s="29">
        <f>SUM(I24:I31)</f>
        <v>-1673</v>
      </c>
    </row>
    <row r="33" spans="1:9" ht="10.5" customHeight="1">
      <c r="A33" s="11"/>
      <c r="B33" s="11"/>
      <c r="C33" s="11"/>
      <c r="D33" s="11"/>
      <c r="E33" s="11"/>
      <c r="F33" s="11"/>
      <c r="G33" s="23"/>
      <c r="H33" s="30"/>
      <c r="I33" s="23"/>
    </row>
    <row r="34" spans="1:9" ht="13.5">
      <c r="A34" s="10" t="s">
        <v>143</v>
      </c>
      <c r="B34" s="11"/>
      <c r="C34" s="11"/>
      <c r="D34" s="11"/>
      <c r="E34" s="11"/>
      <c r="F34" s="11"/>
      <c r="G34" s="23"/>
      <c r="H34" s="30"/>
      <c r="I34" s="23"/>
    </row>
    <row r="35" spans="1:9" ht="9" customHeight="1">
      <c r="A35" s="11"/>
      <c r="B35" s="11"/>
      <c r="C35" s="11"/>
      <c r="D35" s="11"/>
      <c r="E35" s="11"/>
      <c r="F35" s="11"/>
      <c r="G35" s="23"/>
      <c r="H35" s="30"/>
      <c r="I35" s="23"/>
    </row>
    <row r="36" spans="1:9" ht="13.5">
      <c r="A36" s="11" t="s">
        <v>144</v>
      </c>
      <c r="B36" s="11"/>
      <c r="C36" s="11"/>
      <c r="D36" s="11"/>
      <c r="E36" s="11"/>
      <c r="F36" s="11"/>
      <c r="G36" s="23">
        <v>-458</v>
      </c>
      <c r="H36" s="30"/>
      <c r="I36" s="23">
        <v>-171</v>
      </c>
    </row>
    <row r="37" spans="1:9" ht="13.5">
      <c r="A37" s="11" t="s">
        <v>212</v>
      </c>
      <c r="B37" s="11"/>
      <c r="C37" s="11"/>
      <c r="D37" s="11"/>
      <c r="E37" s="11"/>
      <c r="F37" s="11"/>
      <c r="G37" s="23">
        <v>782</v>
      </c>
      <c r="H37" s="30"/>
      <c r="I37" s="23">
        <v>314</v>
      </c>
    </row>
    <row r="38" spans="1:9" ht="13.5">
      <c r="A38" s="11" t="s">
        <v>213</v>
      </c>
      <c r="B38" s="11"/>
      <c r="C38" s="11"/>
      <c r="D38" s="11"/>
      <c r="E38" s="11"/>
      <c r="F38" s="11"/>
      <c r="G38" s="23">
        <v>-520</v>
      </c>
      <c r="H38" s="30"/>
      <c r="I38" s="23">
        <v>0</v>
      </c>
    </row>
    <row r="39" spans="1:9" ht="13.5">
      <c r="A39" s="11" t="s">
        <v>214</v>
      </c>
      <c r="B39" s="11"/>
      <c r="C39" s="11"/>
      <c r="D39" s="11"/>
      <c r="E39" s="11"/>
      <c r="F39" s="11"/>
      <c r="G39" s="23">
        <v>-215</v>
      </c>
      <c r="H39" s="30"/>
      <c r="I39" s="23">
        <v>0</v>
      </c>
    </row>
    <row r="40" spans="1:9" ht="13.5">
      <c r="A40" s="11" t="s">
        <v>145</v>
      </c>
      <c r="B40" s="11"/>
      <c r="C40" s="11"/>
      <c r="D40" s="11"/>
      <c r="E40" s="11"/>
      <c r="F40" s="11"/>
      <c r="G40" s="25">
        <v>-127</v>
      </c>
      <c r="H40" s="30"/>
      <c r="I40" s="24">
        <v>-123</v>
      </c>
    </row>
    <row r="41" spans="1:9" ht="13.5">
      <c r="A41" s="11" t="s">
        <v>146</v>
      </c>
      <c r="B41" s="11"/>
      <c r="C41" s="11"/>
      <c r="D41" s="11"/>
      <c r="E41" s="11"/>
      <c r="F41" s="11"/>
      <c r="G41" s="25">
        <v>-345</v>
      </c>
      <c r="H41" s="30"/>
      <c r="I41" s="24">
        <v>-128</v>
      </c>
    </row>
    <row r="42" spans="1:9" ht="13.5">
      <c r="A42" s="11" t="s">
        <v>147</v>
      </c>
      <c r="B42" s="11"/>
      <c r="C42" s="11"/>
      <c r="D42" s="11"/>
      <c r="E42" s="11"/>
      <c r="F42" s="11"/>
      <c r="G42" s="25">
        <v>0</v>
      </c>
      <c r="H42" s="30"/>
      <c r="I42" s="24">
        <v>0</v>
      </c>
    </row>
    <row r="43" spans="1:9" ht="13.5">
      <c r="A43" s="11" t="s">
        <v>148</v>
      </c>
      <c r="B43" s="11"/>
      <c r="C43" s="11"/>
      <c r="D43" s="11"/>
      <c r="E43" s="11"/>
      <c r="F43" s="11"/>
      <c r="G43" s="28">
        <f>SUM(G35:G42)</f>
        <v>-883</v>
      </c>
      <c r="H43" s="30"/>
      <c r="I43" s="28">
        <f>SUM(I35:I42)</f>
        <v>-108</v>
      </c>
    </row>
    <row r="44" spans="1:9" ht="13.5">
      <c r="A44" s="11"/>
      <c r="B44" s="11"/>
      <c r="C44" s="11"/>
      <c r="D44" s="11"/>
      <c r="E44" s="11"/>
      <c r="F44" s="11"/>
      <c r="G44" s="25"/>
      <c r="H44" s="30"/>
      <c r="I44" s="24"/>
    </row>
    <row r="45" spans="1:9" ht="10.5" customHeight="1">
      <c r="A45" s="11"/>
      <c r="B45" s="11"/>
      <c r="C45" s="11"/>
      <c r="D45" s="11"/>
      <c r="E45" s="11"/>
      <c r="F45" s="11"/>
      <c r="G45" s="23"/>
      <c r="H45" s="30"/>
      <c r="I45" s="23"/>
    </row>
    <row r="46" spans="1:9" ht="13.5">
      <c r="A46" s="10" t="s">
        <v>149</v>
      </c>
      <c r="B46" s="11"/>
      <c r="C46" s="11"/>
      <c r="D46" s="11"/>
      <c r="E46" s="11"/>
      <c r="F46" s="11"/>
      <c r="G46" s="11"/>
      <c r="H46" s="30"/>
      <c r="I46" s="11"/>
    </row>
    <row r="47" spans="1:9" ht="13.5">
      <c r="A47" s="10" t="s">
        <v>150</v>
      </c>
      <c r="B47" s="11"/>
      <c r="C47" s="11"/>
      <c r="D47" s="11"/>
      <c r="E47" s="11"/>
      <c r="F47" s="11"/>
      <c r="G47" s="23">
        <f>+G20+G32+G43</f>
        <v>-4090</v>
      </c>
      <c r="H47" s="30"/>
      <c r="I47" s="23">
        <f>+I20+I32+I43</f>
        <v>-1796</v>
      </c>
    </row>
    <row r="48" spans="1:9" ht="13.5">
      <c r="A48" s="10"/>
      <c r="B48" s="11"/>
      <c r="C48" s="11"/>
      <c r="D48" s="11"/>
      <c r="E48" s="11"/>
      <c r="F48" s="11"/>
      <c r="G48" s="11"/>
      <c r="H48" s="30"/>
      <c r="I48" s="11"/>
    </row>
    <row r="49" spans="1:9" ht="13.5">
      <c r="A49" s="10" t="s">
        <v>151</v>
      </c>
      <c r="B49" s="11"/>
      <c r="C49" s="11"/>
      <c r="D49" s="11"/>
      <c r="E49" s="11"/>
      <c r="F49" s="11"/>
      <c r="G49" s="23">
        <v>51</v>
      </c>
      <c r="H49" s="30"/>
      <c r="I49" s="23">
        <v>0</v>
      </c>
    </row>
    <row r="50" spans="1:9" ht="9" customHeight="1">
      <c r="A50" s="11"/>
      <c r="B50" s="11"/>
      <c r="C50" s="11"/>
      <c r="D50" s="11"/>
      <c r="E50" s="11"/>
      <c r="F50" s="11"/>
      <c r="G50" s="23"/>
      <c r="H50" s="30"/>
      <c r="I50" s="23"/>
    </row>
    <row r="51" spans="1:9" ht="13.5">
      <c r="A51" s="10" t="s">
        <v>152</v>
      </c>
      <c r="B51" s="11"/>
      <c r="C51" s="11"/>
      <c r="D51" s="11"/>
      <c r="E51" s="11"/>
      <c r="F51" s="11"/>
      <c r="G51" s="23">
        <v>-8257</v>
      </c>
      <c r="H51" s="30"/>
      <c r="I51" s="23">
        <v>1053</v>
      </c>
    </row>
    <row r="52" spans="1:9" ht="13.5">
      <c r="A52" s="10" t="s">
        <v>150</v>
      </c>
      <c r="B52" s="11"/>
      <c r="C52" s="11"/>
      <c r="D52" s="11"/>
      <c r="E52" s="11"/>
      <c r="F52" s="11"/>
      <c r="G52" s="24"/>
      <c r="H52" s="11"/>
      <c r="I52" s="22"/>
    </row>
    <row r="53" spans="1:9" ht="13.5">
      <c r="A53" s="10"/>
      <c r="B53" s="11"/>
      <c r="C53" s="11"/>
      <c r="D53" s="11"/>
      <c r="E53" s="11"/>
      <c r="F53" s="11"/>
      <c r="G53" s="57"/>
      <c r="H53" s="30"/>
      <c r="I53" s="24"/>
    </row>
    <row r="54" spans="1:9" ht="13.5">
      <c r="A54" s="10" t="s">
        <v>153</v>
      </c>
      <c r="B54" s="11"/>
      <c r="C54" s="11"/>
      <c r="D54" s="11"/>
      <c r="E54" s="11"/>
      <c r="F54" s="11"/>
      <c r="G54" s="24"/>
      <c r="H54" s="30"/>
      <c r="I54" s="24"/>
    </row>
    <row r="55" spans="1:9" ht="14.25" thickBot="1">
      <c r="A55" s="10" t="s">
        <v>150</v>
      </c>
      <c r="B55" s="11"/>
      <c r="C55" s="11"/>
      <c r="D55" s="11"/>
      <c r="E55" s="11"/>
      <c r="F55" s="11"/>
      <c r="G55" s="80">
        <f>SUM(G47:G52)</f>
        <v>-12296</v>
      </c>
      <c r="H55" s="30"/>
      <c r="I55" s="80">
        <f>SUM(I47:I52)</f>
        <v>-743</v>
      </c>
    </row>
    <row r="56" spans="1:9" ht="14.25" thickTop="1">
      <c r="A56" s="10"/>
      <c r="B56" s="11"/>
      <c r="C56" s="11"/>
      <c r="D56" s="11"/>
      <c r="E56" s="11"/>
      <c r="F56" s="11"/>
      <c r="G56" s="24"/>
      <c r="H56" s="30"/>
      <c r="I56" s="24"/>
    </row>
    <row r="57" spans="1:9" ht="13.5">
      <c r="A57" s="10"/>
      <c r="B57" s="11"/>
      <c r="C57" s="11"/>
      <c r="D57" s="11"/>
      <c r="E57" s="11"/>
      <c r="F57" s="11"/>
      <c r="G57" s="24"/>
      <c r="H57" s="30"/>
      <c r="I57" s="24"/>
    </row>
    <row r="58" spans="1:9" ht="13.5">
      <c r="A58" s="10"/>
      <c r="B58" s="11"/>
      <c r="C58" s="11"/>
      <c r="D58" s="11"/>
      <c r="E58" s="11"/>
      <c r="F58" s="11"/>
      <c r="G58" s="24"/>
      <c r="H58" s="30"/>
      <c r="I58" s="24"/>
    </row>
    <row r="59" spans="1:9" ht="13.5">
      <c r="A59" s="10"/>
      <c r="B59" s="11"/>
      <c r="C59" s="11"/>
      <c r="D59" s="11"/>
      <c r="E59" s="11"/>
      <c r="F59" s="11"/>
      <c r="G59" s="24"/>
      <c r="H59" s="30"/>
      <c r="I59" s="24"/>
    </row>
    <row r="60" spans="1:9" ht="13.5">
      <c r="A60" s="10"/>
      <c r="B60" s="11"/>
      <c r="C60" s="11"/>
      <c r="D60" s="11"/>
      <c r="E60" s="11"/>
      <c r="F60" s="11"/>
      <c r="G60" s="24"/>
      <c r="H60" s="30"/>
      <c r="I60" s="24"/>
    </row>
    <row r="61" spans="1:9" ht="13.5">
      <c r="A61" s="11"/>
      <c r="B61" s="11"/>
      <c r="C61" s="11"/>
      <c r="D61" s="11"/>
      <c r="E61" s="11"/>
      <c r="F61" s="11"/>
      <c r="G61" s="23"/>
      <c r="H61" s="30"/>
      <c r="I61" s="23"/>
    </row>
    <row r="62" spans="1:10" ht="30" customHeight="1">
      <c r="A62" s="103"/>
      <c r="B62" s="104"/>
      <c r="C62" s="104"/>
      <c r="D62" s="104"/>
      <c r="E62" s="104"/>
      <c r="F62" s="104"/>
      <c r="G62" s="104"/>
      <c r="H62" s="104"/>
      <c r="I62" s="104"/>
      <c r="J62" s="1"/>
    </row>
    <row r="63" spans="1:10" ht="15" customHeight="1">
      <c r="A63" s="9"/>
      <c r="B63" s="9"/>
      <c r="C63" s="9"/>
      <c r="D63" s="9"/>
      <c r="E63" s="9"/>
      <c r="F63" s="9"/>
      <c r="G63" s="9"/>
      <c r="H63" s="64"/>
      <c r="I63" s="9"/>
      <c r="J63" s="1"/>
    </row>
    <row r="64" spans="1:9" ht="13.5">
      <c r="A64" s="11"/>
      <c r="B64" s="11"/>
      <c r="C64" s="11"/>
      <c r="D64" s="11"/>
      <c r="E64" s="11"/>
      <c r="F64" s="11"/>
      <c r="G64" s="23"/>
      <c r="H64" s="30"/>
      <c r="I64" s="23"/>
    </row>
    <row r="65" spans="1:9" ht="13.5">
      <c r="A65" s="11"/>
      <c r="B65" s="11"/>
      <c r="C65" s="11"/>
      <c r="D65" s="11"/>
      <c r="E65" s="11"/>
      <c r="F65" s="11"/>
      <c r="G65" s="23"/>
      <c r="H65" s="30"/>
      <c r="I65" s="23"/>
    </row>
    <row r="66" spans="1:9" ht="13.5">
      <c r="A66" s="11"/>
      <c r="B66" s="11"/>
      <c r="C66" s="11"/>
      <c r="D66" s="11"/>
      <c r="E66" s="11"/>
      <c r="F66" s="11"/>
      <c r="G66" s="23"/>
      <c r="H66" s="30"/>
      <c r="I66" s="23"/>
    </row>
    <row r="67" spans="1:9" ht="13.5">
      <c r="A67" s="11"/>
      <c r="B67" s="11"/>
      <c r="C67" s="11"/>
      <c r="D67" s="11"/>
      <c r="E67" s="11"/>
      <c r="F67" s="11"/>
      <c r="G67" s="23"/>
      <c r="H67" s="30"/>
      <c r="I67" s="23"/>
    </row>
    <row r="68" spans="1:9" ht="13.5">
      <c r="A68" s="11"/>
      <c r="B68" s="11"/>
      <c r="C68" s="11"/>
      <c r="D68" s="11"/>
      <c r="E68" s="11"/>
      <c r="F68" s="11"/>
      <c r="G68" s="23"/>
      <c r="H68" s="30"/>
      <c r="I68" s="23"/>
    </row>
    <row r="69" spans="1:9" ht="13.5">
      <c r="A69" s="11"/>
      <c r="B69" s="11"/>
      <c r="C69" s="11"/>
      <c r="D69" s="11"/>
      <c r="E69" s="11"/>
      <c r="F69" s="11"/>
      <c r="G69" s="23"/>
      <c r="H69" s="30"/>
      <c r="I69" s="23"/>
    </row>
    <row r="70" spans="1:9" ht="13.5">
      <c r="A70" s="11"/>
      <c r="B70" s="11"/>
      <c r="C70" s="11"/>
      <c r="D70" s="11"/>
      <c r="E70" s="11"/>
      <c r="F70" s="11"/>
      <c r="G70" s="23"/>
      <c r="H70" s="30"/>
      <c r="I70" s="23"/>
    </row>
    <row r="71" spans="1:9" ht="13.5">
      <c r="A71" s="11"/>
      <c r="B71" s="11"/>
      <c r="C71" s="11"/>
      <c r="D71" s="11"/>
      <c r="E71" s="11"/>
      <c r="F71" s="11"/>
      <c r="G71" s="23"/>
      <c r="H71" s="30"/>
      <c r="I71" s="23"/>
    </row>
    <row r="72" spans="1:9" ht="13.5">
      <c r="A72" s="11"/>
      <c r="B72" s="11"/>
      <c r="C72" s="11"/>
      <c r="D72" s="11"/>
      <c r="E72" s="11"/>
      <c r="F72" s="11"/>
      <c r="G72" s="23"/>
      <c r="H72" s="30"/>
      <c r="I72" s="23"/>
    </row>
  </sheetData>
  <mergeCells count="1">
    <mergeCell ref="A62:I62"/>
  </mergeCells>
  <printOptions/>
  <pageMargins left="1.14173228346457" right="0.5" top="0.393700787401575" bottom="0.59" header="0.196850393700787" footer="0.2"/>
  <pageSetup firstPageNumber="4" useFirstPageNumber="1" horizontalDpi="1200" verticalDpi="1200" orientation="portrait" paperSize="9" scale="95" r:id="rId1"/>
  <headerFooter alignWithMargins="0">
    <oddHeader>&amp;R&amp;P</oddHeader>
    <oddFooter>&amp;C&amp;"Book Antiqua,Bold"        (The condensed consolidated cash flow statement should be read in conjunction with the Annual Financial Statements for the year ended 31 December 2006)</oddFooter>
  </headerFooter>
  <rowBreaks count="1" manualBreakCount="1">
    <brk id="56" max="255" man="1"/>
  </rowBreaks>
  <colBreaks count="1" manualBreakCount="1">
    <brk id="9" max="60" man="1"/>
  </colBreaks>
</worksheet>
</file>

<file path=xl/worksheets/sheet5.xml><?xml version="1.0" encoding="utf-8"?>
<worksheet xmlns="http://schemas.openxmlformats.org/spreadsheetml/2006/main" xmlns:r="http://schemas.openxmlformats.org/officeDocument/2006/relationships">
  <dimension ref="A1:M43"/>
  <sheetViews>
    <sheetView showGridLines="0" zoomScaleSheetLayoutView="100" workbookViewId="0" topLeftCell="A1">
      <selection activeCell="B5" sqref="B5"/>
    </sheetView>
  </sheetViews>
  <sheetFormatPr defaultColWidth="9.140625" defaultRowHeight="13.5"/>
  <cols>
    <col min="1" max="1" width="5.28125" style="10" customWidth="1"/>
    <col min="2" max="2" width="88.00390625" style="9" customWidth="1"/>
    <col min="3" max="3" width="3.421875" style="11" customWidth="1"/>
    <col min="4" max="4" width="14.8515625" style="11" customWidth="1"/>
    <col min="5" max="5" width="14.421875" style="11" customWidth="1"/>
    <col min="6" max="6" width="15.28125" style="11" bestFit="1" customWidth="1"/>
    <col min="7" max="7" width="11.421875" style="11" customWidth="1"/>
    <col min="8" max="8" width="17.00390625" style="11" bestFit="1" customWidth="1"/>
    <col min="9" max="9" width="15.140625" style="11" bestFit="1" customWidth="1"/>
    <col min="10" max="10" width="8.8515625" style="11" customWidth="1"/>
    <col min="11" max="16384" width="9.140625" style="11" customWidth="1"/>
  </cols>
  <sheetData>
    <row r="1" spans="1:11" ht="12.75">
      <c r="A1" s="38" t="str">
        <f>'Income Statement'!A1</f>
        <v>ASTRAL SUPREME BERHAD</v>
      </c>
      <c r="E1" s="12"/>
      <c r="F1" s="12"/>
      <c r="G1" s="12"/>
      <c r="H1" s="12"/>
      <c r="I1" s="12"/>
      <c r="K1" s="12"/>
    </row>
    <row r="2" spans="1:13" ht="12.75">
      <c r="A2" s="38" t="str">
        <f>'Income Statement'!A2</f>
        <v>UNAUDITED QUARTERLY REPORT ON THE CONSOLIDATED RESULTS</v>
      </c>
      <c r="B2" s="65"/>
      <c r="C2" s="10"/>
      <c r="H2" s="12"/>
      <c r="I2" s="12"/>
      <c r="J2" s="12"/>
      <c r="K2" s="12"/>
      <c r="M2" s="12"/>
    </row>
    <row r="3" spans="1:13" ht="12.75">
      <c r="A3" s="38" t="str">
        <f>'Income Statement'!A3</f>
        <v>FOR THE FINANCIAL QUARTER ENDED 31 MARCH 2007</v>
      </c>
      <c r="H3" s="12"/>
      <c r="I3" s="12"/>
      <c r="J3" s="12"/>
      <c r="K3" s="12"/>
      <c r="M3" s="12"/>
    </row>
    <row r="4" spans="8:13" ht="12.75">
      <c r="H4" s="12"/>
      <c r="I4" s="12"/>
      <c r="J4" s="12"/>
      <c r="K4" s="12"/>
      <c r="M4" s="12"/>
    </row>
    <row r="5" spans="8:13" ht="12.75">
      <c r="H5" s="12"/>
      <c r="I5" s="12"/>
      <c r="J5" s="12"/>
      <c r="K5" s="12"/>
      <c r="M5" s="12"/>
    </row>
    <row r="6" spans="1:13" ht="12.75">
      <c r="A6" s="10" t="s">
        <v>155</v>
      </c>
      <c r="B6" s="65"/>
      <c r="C6" s="10"/>
      <c r="H6" s="12"/>
      <c r="I6" s="12"/>
      <c r="J6" s="12"/>
      <c r="K6" s="12"/>
      <c r="M6" s="12"/>
    </row>
    <row r="7" spans="2:13" ht="12.75">
      <c r="B7" s="65"/>
      <c r="C7" s="10"/>
      <c r="H7" s="12"/>
      <c r="I7" s="12"/>
      <c r="J7" s="12"/>
      <c r="K7" s="12"/>
      <c r="M7" s="12"/>
    </row>
    <row r="8" spans="1:2" ht="12.75">
      <c r="A8" s="66" t="s">
        <v>156</v>
      </c>
      <c r="B8" s="10" t="s">
        <v>157</v>
      </c>
    </row>
    <row r="10" ht="51.75" customHeight="1">
      <c r="B10" s="8" t="s">
        <v>225</v>
      </c>
    </row>
    <row r="11" ht="140.25">
      <c r="B11" s="8" t="s">
        <v>215</v>
      </c>
    </row>
    <row r="12" spans="1:2" ht="12.75">
      <c r="A12" s="10" t="s">
        <v>159</v>
      </c>
      <c r="B12" s="10" t="s">
        <v>158</v>
      </c>
    </row>
    <row r="13" ht="284.25" customHeight="1">
      <c r="B13" s="8" t="s">
        <v>160</v>
      </c>
    </row>
    <row r="14" ht="89.25">
      <c r="B14" s="9" t="s">
        <v>222</v>
      </c>
    </row>
    <row r="16" ht="12.75">
      <c r="B16" s="7" t="s">
        <v>76</v>
      </c>
    </row>
    <row r="18" ht="38.25">
      <c r="B18" s="9" t="s">
        <v>0</v>
      </c>
    </row>
    <row r="20" spans="1:2" ht="12.75">
      <c r="A20" s="10" t="s">
        <v>1</v>
      </c>
      <c r="B20" s="65" t="s">
        <v>2</v>
      </c>
    </row>
    <row r="22" ht="25.5">
      <c r="B22" s="9" t="s">
        <v>3</v>
      </c>
    </row>
    <row r="25" spans="1:2" ht="12.75">
      <c r="A25" s="10" t="s">
        <v>5</v>
      </c>
      <c r="B25" s="65" t="s">
        <v>4</v>
      </c>
    </row>
    <row r="27" ht="25.5">
      <c r="B27" s="9" t="s">
        <v>6</v>
      </c>
    </row>
    <row r="29" spans="1:2" ht="12.75">
      <c r="A29" s="10" t="s">
        <v>7</v>
      </c>
      <c r="B29" s="10" t="s">
        <v>8</v>
      </c>
    </row>
    <row r="31" ht="12.75">
      <c r="B31" s="9" t="s">
        <v>9</v>
      </c>
    </row>
    <row r="33" spans="1:2" ht="12.75">
      <c r="A33" s="10" t="s">
        <v>10</v>
      </c>
      <c r="B33" s="65" t="s">
        <v>11</v>
      </c>
    </row>
    <row r="35" ht="38.25">
      <c r="B35" s="9" t="s">
        <v>12</v>
      </c>
    </row>
    <row r="37" spans="1:2" ht="12.75">
      <c r="A37" s="10" t="s">
        <v>13</v>
      </c>
      <c r="B37" s="65" t="s">
        <v>14</v>
      </c>
    </row>
    <row r="39" ht="25.5">
      <c r="B39" s="9" t="s">
        <v>15</v>
      </c>
    </row>
    <row r="41" spans="1:2" ht="12.75">
      <c r="A41" s="10" t="s">
        <v>17</v>
      </c>
      <c r="B41" s="65" t="s">
        <v>16</v>
      </c>
    </row>
    <row r="43" ht="12.75">
      <c r="B43" s="9" t="s">
        <v>18</v>
      </c>
    </row>
  </sheetData>
  <printOptions/>
  <pageMargins left="0.984251968503937" right="0.5" top="0.393700787401575" bottom="0.43" header="0" footer="0.14"/>
  <pageSetup firstPageNumber="5" useFirstPageNumber="1" horizontalDpi="300" verticalDpi="300" orientation="portrait" paperSize="9" scale="95" r:id="rId1"/>
  <headerFooter alignWithMargins="0">
    <oddHeader>&amp;R&amp;P</oddHeader>
  </headerFooter>
  <colBreaks count="1" manualBreakCount="1">
    <brk id="9" max="65535" man="1"/>
  </colBreaks>
</worksheet>
</file>

<file path=xl/worksheets/sheet6.xml><?xml version="1.0" encoding="utf-8"?>
<worksheet xmlns="http://schemas.openxmlformats.org/spreadsheetml/2006/main" xmlns:r="http://schemas.openxmlformats.org/officeDocument/2006/relationships">
  <dimension ref="A1:M67"/>
  <sheetViews>
    <sheetView zoomScaleSheetLayoutView="100" workbookViewId="0" topLeftCell="A1">
      <selection activeCell="G13" sqref="G13"/>
    </sheetView>
  </sheetViews>
  <sheetFormatPr defaultColWidth="9.140625" defaultRowHeight="13.5"/>
  <cols>
    <col min="1" max="1" width="40.7109375" style="2" customWidth="1"/>
    <col min="2" max="2" width="13.00390625" style="3" customWidth="1"/>
    <col min="3" max="3" width="1.7109375" style="3" customWidth="1"/>
    <col min="4" max="4" width="13.00390625" style="3" customWidth="1"/>
    <col min="5" max="5" width="1.7109375" style="3" customWidth="1"/>
    <col min="6" max="6" width="13.00390625" style="3" customWidth="1"/>
    <col min="7" max="7" width="1.7109375" style="3" customWidth="1"/>
    <col min="8" max="8" width="13.00390625" style="3" customWidth="1"/>
    <col min="9" max="16384" width="9.140625" style="2" customWidth="1"/>
  </cols>
  <sheetData>
    <row r="1" spans="1:8" ht="13.5">
      <c r="A1" s="38"/>
      <c r="B1" s="12"/>
      <c r="C1" s="12"/>
      <c r="D1" s="12"/>
      <c r="E1" s="12"/>
      <c r="F1" s="12"/>
      <c r="G1" s="12"/>
      <c r="H1" s="12"/>
    </row>
    <row r="2" spans="1:8" ht="13.5">
      <c r="A2" s="38"/>
      <c r="B2" s="12"/>
      <c r="C2" s="12"/>
      <c r="D2" s="12"/>
      <c r="E2" s="12"/>
      <c r="F2" s="12"/>
      <c r="G2" s="12"/>
      <c r="H2" s="12"/>
    </row>
    <row r="3" spans="1:8" ht="13.5">
      <c r="A3" s="38"/>
      <c r="B3" s="12"/>
      <c r="C3" s="12"/>
      <c r="D3" s="12"/>
      <c r="E3" s="12"/>
      <c r="F3" s="12"/>
      <c r="G3" s="12"/>
      <c r="H3" s="12"/>
    </row>
    <row r="4" spans="1:8" ht="13.5">
      <c r="A4" s="11"/>
      <c r="B4" s="12"/>
      <c r="C4" s="12"/>
      <c r="D4" s="12"/>
      <c r="E4" s="12"/>
      <c r="F4" s="12"/>
      <c r="G4" s="12"/>
      <c r="H4" s="12"/>
    </row>
    <row r="5" spans="1:8" ht="13.5">
      <c r="A5" s="38"/>
      <c r="B5" s="12"/>
      <c r="C5" s="12"/>
      <c r="D5" s="12"/>
      <c r="E5" s="12"/>
      <c r="F5" s="12"/>
      <c r="G5" s="12"/>
      <c r="H5" s="12"/>
    </row>
    <row r="6" spans="1:8" ht="13.5">
      <c r="A6" s="10" t="s">
        <v>29</v>
      </c>
      <c r="B6" s="12"/>
      <c r="C6" s="12"/>
      <c r="D6" s="12"/>
      <c r="E6" s="12"/>
      <c r="F6" s="12"/>
      <c r="G6" s="12"/>
      <c r="H6" s="12"/>
    </row>
    <row r="7" spans="1:8" ht="13.5">
      <c r="A7" s="11"/>
      <c r="B7" s="12"/>
      <c r="C7" s="12"/>
      <c r="D7" s="13"/>
      <c r="E7" s="13"/>
      <c r="F7" s="12"/>
      <c r="G7" s="12"/>
      <c r="H7" s="12"/>
    </row>
    <row r="8" spans="1:8" ht="13.5">
      <c r="A8" s="11" t="s">
        <v>30</v>
      </c>
      <c r="B8" s="12"/>
      <c r="C8" s="12"/>
      <c r="D8" s="13"/>
      <c r="E8" s="13"/>
      <c r="F8" s="12"/>
      <c r="G8" s="12"/>
      <c r="H8" s="12"/>
    </row>
    <row r="9" spans="1:8" ht="13.5">
      <c r="A9" s="11" t="s">
        <v>31</v>
      </c>
      <c r="B9" s="12"/>
      <c r="C9" s="12"/>
      <c r="D9" s="13"/>
      <c r="E9" s="13"/>
      <c r="F9" s="12"/>
      <c r="G9" s="12"/>
      <c r="H9" s="12"/>
    </row>
    <row r="10" spans="1:8" ht="13.5">
      <c r="A10" s="11"/>
      <c r="B10" s="12"/>
      <c r="C10" s="12"/>
      <c r="D10" s="13"/>
      <c r="E10" s="13"/>
      <c r="F10" s="12"/>
      <c r="G10" s="12"/>
      <c r="H10" s="12"/>
    </row>
    <row r="11" spans="1:8" ht="13.5" customHeight="1">
      <c r="A11" s="11"/>
      <c r="B11" s="101" t="str">
        <f>'Income Statement'!B8:D8</f>
        <v>3 months ended</v>
      </c>
      <c r="C11" s="101"/>
      <c r="D11" s="101"/>
      <c r="E11" s="72"/>
      <c r="F11" s="101" t="str">
        <f>+B11</f>
        <v>3 months ended</v>
      </c>
      <c r="G11" s="101"/>
      <c r="H11" s="101"/>
    </row>
    <row r="12" spans="1:8" s="41" customFormat="1" ht="13.5">
      <c r="A12" s="39"/>
      <c r="B12" s="40">
        <f>'Income Statement'!B9</f>
        <v>39172</v>
      </c>
      <c r="C12" s="40"/>
      <c r="D12" s="40">
        <f>'Income Statement'!D9</f>
        <v>38807</v>
      </c>
      <c r="E12" s="40"/>
      <c r="F12" s="40">
        <f>'Income Statement'!F9</f>
        <v>39172</v>
      </c>
      <c r="G12" s="40"/>
      <c r="H12" s="40">
        <f>'Income Statement'!H9</f>
        <v>38807</v>
      </c>
    </row>
    <row r="13" spans="1:8" ht="13.5">
      <c r="A13" s="53" t="s">
        <v>83</v>
      </c>
      <c r="B13" s="40" t="str">
        <f>'Income Statement'!B10</f>
        <v>RM'000</v>
      </c>
      <c r="C13" s="85"/>
      <c r="D13" s="40" t="str">
        <f>'Income Statement'!D10</f>
        <v>RM'000</v>
      </c>
      <c r="E13" s="85"/>
      <c r="F13" s="40" t="str">
        <f>'Income Statement'!F10</f>
        <v>RM'000</v>
      </c>
      <c r="G13" s="85"/>
      <c r="H13" s="40" t="str">
        <f>'Income Statement'!H10</f>
        <v>RM'000</v>
      </c>
    </row>
    <row r="14" spans="1:8" ht="13.5">
      <c r="A14" s="11"/>
      <c r="B14" s="12"/>
      <c r="C14" s="12"/>
      <c r="D14" s="12"/>
      <c r="E14" s="12"/>
      <c r="F14" s="12"/>
      <c r="G14" s="12"/>
      <c r="H14" s="12"/>
    </row>
    <row r="15" spans="1:8" ht="13.5">
      <c r="A15" s="11" t="s">
        <v>32</v>
      </c>
      <c r="B15" s="12">
        <v>4246</v>
      </c>
      <c r="C15" s="12"/>
      <c r="D15" s="12">
        <v>3401</v>
      </c>
      <c r="E15" s="12"/>
      <c r="F15" s="12">
        <v>4246</v>
      </c>
      <c r="G15" s="12"/>
      <c r="H15" s="12">
        <v>3401</v>
      </c>
    </row>
    <row r="16" spans="1:8" ht="13.5">
      <c r="A16" s="11" t="s">
        <v>34</v>
      </c>
      <c r="B16" s="12"/>
      <c r="C16" s="12"/>
      <c r="D16" s="12"/>
      <c r="E16" s="12"/>
      <c r="F16" s="12"/>
      <c r="G16" s="12"/>
      <c r="H16" s="12"/>
    </row>
    <row r="17" spans="1:8" ht="13.5">
      <c r="A17" s="11" t="s">
        <v>35</v>
      </c>
      <c r="B17" s="12">
        <v>6704</v>
      </c>
      <c r="C17" s="16"/>
      <c r="D17" s="12">
        <v>4814</v>
      </c>
      <c r="E17" s="16"/>
      <c r="F17" s="12">
        <v>6704</v>
      </c>
      <c r="G17" s="16"/>
      <c r="H17" s="12">
        <v>4814</v>
      </c>
    </row>
    <row r="18" spans="1:8" ht="13.5">
      <c r="A18" s="11" t="s">
        <v>36</v>
      </c>
      <c r="B18" s="67">
        <v>240</v>
      </c>
      <c r="C18" s="49"/>
      <c r="D18" s="68">
        <v>0</v>
      </c>
      <c r="E18" s="16"/>
      <c r="F18" s="67">
        <v>240</v>
      </c>
      <c r="G18" s="49"/>
      <c r="H18" s="68">
        <v>0</v>
      </c>
    </row>
    <row r="19" spans="1:8" ht="13.5">
      <c r="A19" s="11" t="s">
        <v>37</v>
      </c>
      <c r="B19" s="69">
        <v>-240</v>
      </c>
      <c r="C19" s="15"/>
      <c r="D19" s="70">
        <v>0</v>
      </c>
      <c r="E19" s="16"/>
      <c r="F19" s="69">
        <v>-240</v>
      </c>
      <c r="G19" s="15"/>
      <c r="H19" s="70">
        <v>0</v>
      </c>
    </row>
    <row r="20" spans="1:8" ht="13.5">
      <c r="A20" s="11"/>
      <c r="B20" s="15">
        <f>SUM(B18:B19)</f>
        <v>0</v>
      </c>
      <c r="C20" s="16"/>
      <c r="D20" s="15">
        <f>SUM(D18:D19)</f>
        <v>0</v>
      </c>
      <c r="E20" s="16"/>
      <c r="F20" s="15">
        <f>SUM(F18:F19)</f>
        <v>0</v>
      </c>
      <c r="G20" s="16"/>
      <c r="H20" s="15">
        <f>SUM(H18:H19)</f>
        <v>0</v>
      </c>
    </row>
    <row r="21" spans="1:8" ht="13.5">
      <c r="A21" s="11" t="s">
        <v>38</v>
      </c>
      <c r="B21" s="12">
        <f>SUM(B15:B17)+B20</f>
        <v>10950</v>
      </c>
      <c r="C21" s="12"/>
      <c r="D21" s="12">
        <f>SUM(D15:D17)+D20</f>
        <v>8215</v>
      </c>
      <c r="E21" s="12"/>
      <c r="F21" s="12">
        <f>SUM(F15:F17)+F20</f>
        <v>10950</v>
      </c>
      <c r="G21" s="12"/>
      <c r="H21" s="12">
        <f>SUM(H15:H17)+H20</f>
        <v>8215</v>
      </c>
    </row>
    <row r="22" spans="1:8" ht="14.25" thickBot="1">
      <c r="A22" s="10"/>
      <c r="B22" s="6"/>
      <c r="C22" s="16"/>
      <c r="D22" s="6"/>
      <c r="E22" s="16"/>
      <c r="F22" s="6"/>
      <c r="G22" s="16"/>
      <c r="H22" s="6"/>
    </row>
    <row r="23" spans="1:8" ht="13.5">
      <c r="A23" s="10"/>
      <c r="B23" s="12"/>
      <c r="C23" s="12"/>
      <c r="D23" s="12"/>
      <c r="E23" s="12"/>
      <c r="F23" s="12"/>
      <c r="G23" s="16"/>
      <c r="H23" s="12"/>
    </row>
    <row r="24" spans="1:8" ht="13.5">
      <c r="A24" s="53" t="s">
        <v>39</v>
      </c>
      <c r="B24" s="12"/>
      <c r="C24" s="12"/>
      <c r="D24" s="12"/>
      <c r="E24" s="12"/>
      <c r="F24" s="12"/>
      <c r="G24" s="12"/>
      <c r="H24" s="12"/>
    </row>
    <row r="25" spans="1:8" ht="13.5">
      <c r="A25" s="53"/>
      <c r="B25" s="12"/>
      <c r="C25" s="12"/>
      <c r="D25" s="12"/>
      <c r="E25" s="12"/>
      <c r="F25" s="12"/>
      <c r="G25" s="12"/>
      <c r="H25" s="12"/>
    </row>
    <row r="26" spans="1:13" ht="13.5">
      <c r="A26" s="11" t="s">
        <v>32</v>
      </c>
      <c r="B26" s="16">
        <v>-331</v>
      </c>
      <c r="C26" s="16"/>
      <c r="D26" s="16">
        <v>-339</v>
      </c>
      <c r="E26" s="16"/>
      <c r="F26" s="16">
        <v>-331</v>
      </c>
      <c r="G26" s="16"/>
      <c r="H26" s="16">
        <v>-339</v>
      </c>
      <c r="K26" s="5"/>
      <c r="L26" s="5"/>
      <c r="M26" s="5"/>
    </row>
    <row r="27" spans="1:13" ht="13.5">
      <c r="A27" s="11" t="s">
        <v>33</v>
      </c>
      <c r="B27" s="16"/>
      <c r="C27" s="16"/>
      <c r="D27" s="16"/>
      <c r="E27" s="16"/>
      <c r="F27" s="16"/>
      <c r="G27" s="16"/>
      <c r="H27" s="16"/>
      <c r="K27" s="5"/>
      <c r="L27" s="5"/>
      <c r="M27" s="5"/>
    </row>
    <row r="28" spans="1:8" ht="13.5">
      <c r="A28" s="11" t="s">
        <v>35</v>
      </c>
      <c r="B28" s="16">
        <v>-1122</v>
      </c>
      <c r="C28" s="16"/>
      <c r="D28" s="16">
        <v>-1190</v>
      </c>
      <c r="E28" s="16"/>
      <c r="F28" s="16">
        <v>-1122</v>
      </c>
      <c r="G28" s="16"/>
      <c r="H28" s="16">
        <v>-1190</v>
      </c>
    </row>
    <row r="29" spans="1:8" ht="13.5">
      <c r="A29" s="11" t="s">
        <v>36</v>
      </c>
      <c r="B29" s="16">
        <f>-323+240</f>
        <v>-83</v>
      </c>
      <c r="C29" s="16"/>
      <c r="D29" s="16">
        <v>-266</v>
      </c>
      <c r="E29" s="16"/>
      <c r="F29" s="16">
        <f>-323+240</f>
        <v>-83</v>
      </c>
      <c r="G29" s="16"/>
      <c r="H29" s="16">
        <v>-266</v>
      </c>
    </row>
    <row r="30" spans="1:8" ht="13.5">
      <c r="A30" s="11"/>
      <c r="B30" s="15"/>
      <c r="C30" s="16"/>
      <c r="D30" s="15"/>
      <c r="E30" s="16"/>
      <c r="F30" s="15"/>
      <c r="G30" s="16"/>
      <c r="H30" s="15"/>
    </row>
    <row r="31" spans="1:8" ht="13.5">
      <c r="A31" s="11"/>
      <c r="B31" s="16">
        <f>SUM(B26:B30)</f>
        <v>-1536</v>
      </c>
      <c r="C31" s="16"/>
      <c r="D31" s="16">
        <f>SUM(D26:D30)</f>
        <v>-1795</v>
      </c>
      <c r="E31" s="16"/>
      <c r="F31" s="16">
        <f>SUM(F26:F30)</f>
        <v>-1536</v>
      </c>
      <c r="G31" s="16"/>
      <c r="H31" s="16">
        <f>SUM(H26:H30)</f>
        <v>-1795</v>
      </c>
    </row>
    <row r="32" spans="1:8" ht="13.5">
      <c r="A32" s="11"/>
      <c r="B32" s="16"/>
      <c r="C32" s="16"/>
      <c r="D32" s="16"/>
      <c r="E32" s="16"/>
      <c r="F32" s="16"/>
      <c r="G32" s="16"/>
      <c r="H32" s="16"/>
    </row>
    <row r="33" spans="1:8" ht="13.5">
      <c r="A33" s="11" t="s">
        <v>40</v>
      </c>
      <c r="B33" s="16">
        <v>52</v>
      </c>
      <c r="C33" s="16"/>
      <c r="D33" s="16">
        <v>39</v>
      </c>
      <c r="E33" s="16"/>
      <c r="F33" s="16">
        <v>52</v>
      </c>
      <c r="G33" s="16"/>
      <c r="H33" s="16">
        <v>39</v>
      </c>
    </row>
    <row r="34" spans="1:8" ht="13.5">
      <c r="A34" s="11" t="s">
        <v>41</v>
      </c>
      <c r="B34" s="16">
        <v>0</v>
      </c>
      <c r="C34" s="16"/>
      <c r="D34" s="16">
        <v>0</v>
      </c>
      <c r="E34" s="16"/>
      <c r="F34" s="16">
        <v>0</v>
      </c>
      <c r="G34" s="16"/>
      <c r="H34" s="16">
        <v>0</v>
      </c>
    </row>
    <row r="35" spans="1:8" ht="13.5">
      <c r="A35" s="11"/>
      <c r="B35" s="15"/>
      <c r="C35" s="16"/>
      <c r="D35" s="15"/>
      <c r="E35" s="16"/>
      <c r="F35" s="15"/>
      <c r="G35" s="16"/>
      <c r="H35" s="15"/>
    </row>
    <row r="36" spans="1:8" ht="13.5">
      <c r="A36" s="11" t="s">
        <v>87</v>
      </c>
      <c r="B36" s="16">
        <f>SUM(B31:B35)</f>
        <v>-1484</v>
      </c>
      <c r="C36" s="16"/>
      <c r="D36" s="16">
        <f>SUM(D31:D35)</f>
        <v>-1756</v>
      </c>
      <c r="E36" s="16"/>
      <c r="F36" s="16">
        <f>SUM(F31:F35)</f>
        <v>-1484</v>
      </c>
      <c r="G36" s="16"/>
      <c r="H36" s="16">
        <f>SUM(H31:H35)</f>
        <v>-1756</v>
      </c>
    </row>
    <row r="37" spans="1:8" ht="13.5">
      <c r="A37" s="11"/>
      <c r="B37" s="16"/>
      <c r="C37" s="16"/>
      <c r="D37" s="16"/>
      <c r="E37" s="16"/>
      <c r="F37" s="16"/>
      <c r="G37" s="16"/>
      <c r="H37" s="16"/>
    </row>
    <row r="38" spans="1:8" ht="13.5">
      <c r="A38" s="11" t="s">
        <v>88</v>
      </c>
      <c r="B38" s="16">
        <v>-478</v>
      </c>
      <c r="C38" s="16"/>
      <c r="D38" s="16">
        <v>-169</v>
      </c>
      <c r="E38" s="16"/>
      <c r="F38" s="16">
        <v>-478</v>
      </c>
      <c r="G38" s="16"/>
      <c r="H38" s="16">
        <v>-169</v>
      </c>
    </row>
    <row r="39" spans="1:8" ht="13.5">
      <c r="A39" s="11"/>
      <c r="B39" s="16"/>
      <c r="C39" s="16"/>
      <c r="D39" s="16"/>
      <c r="E39" s="16"/>
      <c r="F39" s="16"/>
      <c r="G39" s="16"/>
      <c r="H39" s="16"/>
    </row>
    <row r="40" spans="1:8" ht="13.5">
      <c r="A40" s="11" t="s">
        <v>89</v>
      </c>
      <c r="B40" s="16"/>
      <c r="C40" s="16"/>
      <c r="D40" s="16"/>
      <c r="E40" s="16"/>
      <c r="F40" s="16"/>
      <c r="G40" s="16"/>
      <c r="H40" s="16"/>
    </row>
    <row r="41" spans="1:8" ht="13.5">
      <c r="A41" s="42" t="s">
        <v>90</v>
      </c>
      <c r="B41" s="16">
        <v>0</v>
      </c>
      <c r="C41" s="16"/>
      <c r="D41" s="16">
        <v>-20</v>
      </c>
      <c r="E41" s="16"/>
      <c r="F41" s="16">
        <v>0</v>
      </c>
      <c r="G41" s="16"/>
      <c r="H41" s="16">
        <v>-20</v>
      </c>
    </row>
    <row r="42" spans="1:8" ht="13.5">
      <c r="A42" s="42" t="s">
        <v>91</v>
      </c>
      <c r="B42" s="16">
        <v>0</v>
      </c>
      <c r="C42" s="16"/>
      <c r="D42" s="16">
        <v>88</v>
      </c>
      <c r="E42" s="16"/>
      <c r="F42" s="16">
        <v>0</v>
      </c>
      <c r="G42" s="16"/>
      <c r="H42" s="16">
        <v>88</v>
      </c>
    </row>
    <row r="43" spans="1:8" ht="13.5">
      <c r="A43" s="11"/>
      <c r="B43" s="15"/>
      <c r="C43" s="16"/>
      <c r="D43" s="15"/>
      <c r="E43" s="16"/>
      <c r="F43" s="15"/>
      <c r="G43" s="16"/>
      <c r="H43" s="15"/>
    </row>
    <row r="44" spans="1:8" ht="13.5">
      <c r="A44" s="10" t="s">
        <v>92</v>
      </c>
      <c r="B44" s="16">
        <f>SUM(B36:B43)</f>
        <v>-1962</v>
      </c>
      <c r="C44" s="16"/>
      <c r="D44" s="16">
        <f>SUM(D36:D43)</f>
        <v>-1857</v>
      </c>
      <c r="E44" s="16"/>
      <c r="F44" s="16">
        <f>SUM(F36:F43)</f>
        <v>-1962</v>
      </c>
      <c r="G44" s="16"/>
      <c r="H44" s="16">
        <f>SUM(H36:H43)</f>
        <v>-1857</v>
      </c>
    </row>
    <row r="45" spans="1:8" ht="13.5">
      <c r="A45" s="11"/>
      <c r="B45" s="16"/>
      <c r="C45" s="16"/>
      <c r="D45" s="16"/>
      <c r="E45" s="16"/>
      <c r="F45" s="16"/>
      <c r="G45" s="16"/>
      <c r="H45" s="16"/>
    </row>
    <row r="46" spans="1:8" ht="13.5">
      <c r="A46" s="11" t="s">
        <v>59</v>
      </c>
      <c r="B46" s="16">
        <v>-3</v>
      </c>
      <c r="C46" s="16"/>
      <c r="D46" s="16">
        <v>-8</v>
      </c>
      <c r="E46" s="16"/>
      <c r="F46" s="16">
        <v>-3</v>
      </c>
      <c r="G46" s="16"/>
      <c r="H46" s="16">
        <v>-8</v>
      </c>
    </row>
    <row r="47" spans="1:8" ht="13.5">
      <c r="A47" s="11"/>
      <c r="B47" s="15"/>
      <c r="C47" s="16"/>
      <c r="D47" s="15"/>
      <c r="E47" s="16"/>
      <c r="F47" s="15"/>
      <c r="G47" s="16"/>
      <c r="H47" s="15"/>
    </row>
    <row r="48" spans="1:8" ht="14.25" thickBot="1">
      <c r="A48" s="10" t="s">
        <v>93</v>
      </c>
      <c r="B48" s="43">
        <f>SUM(B44:B47)</f>
        <v>-1965</v>
      </c>
      <c r="C48" s="16"/>
      <c r="D48" s="43">
        <f>SUM(D44:D47)</f>
        <v>-1865</v>
      </c>
      <c r="E48" s="16"/>
      <c r="F48" s="43">
        <f>SUM(F44:F47)</f>
        <v>-1965</v>
      </c>
      <c r="G48" s="16"/>
      <c r="H48" s="43">
        <f>SUM(H44:H47)</f>
        <v>-1865</v>
      </c>
    </row>
    <row r="49" spans="1:8" ht="14.25" thickTop="1">
      <c r="A49" s="11"/>
      <c r="B49" s="16"/>
      <c r="C49" s="16"/>
      <c r="D49" s="16"/>
      <c r="E49" s="16"/>
      <c r="F49" s="16"/>
      <c r="G49" s="16"/>
      <c r="H49" s="16"/>
    </row>
    <row r="50" spans="1:8" ht="13.5">
      <c r="A50" s="11"/>
      <c r="B50" s="12"/>
      <c r="C50" s="12"/>
      <c r="D50" s="12"/>
      <c r="E50" s="12"/>
      <c r="F50" s="12"/>
      <c r="G50" s="12"/>
      <c r="H50" s="12"/>
    </row>
    <row r="51" spans="1:8" ht="13.5">
      <c r="A51" s="10" t="s">
        <v>71</v>
      </c>
      <c r="B51" s="12"/>
      <c r="C51" s="12"/>
      <c r="D51" s="12"/>
      <c r="E51" s="12"/>
      <c r="F51" s="12"/>
      <c r="G51" s="12"/>
      <c r="H51" s="12"/>
    </row>
    <row r="52" spans="1:8" ht="13.5">
      <c r="A52" s="11" t="s">
        <v>94</v>
      </c>
      <c r="B52" s="16">
        <v>-1486</v>
      </c>
      <c r="C52" s="16"/>
      <c r="D52" s="16">
        <v>-1248</v>
      </c>
      <c r="E52" s="16"/>
      <c r="F52" s="16">
        <v>-1486</v>
      </c>
      <c r="G52" s="16"/>
      <c r="H52" s="16">
        <v>-1248</v>
      </c>
    </row>
    <row r="53" spans="1:8" ht="13.5">
      <c r="A53" s="11" t="s">
        <v>95</v>
      </c>
      <c r="B53" s="12">
        <v>-479</v>
      </c>
      <c r="C53" s="12"/>
      <c r="D53" s="12">
        <v>-617</v>
      </c>
      <c r="E53" s="12"/>
      <c r="F53" s="12">
        <v>-479</v>
      </c>
      <c r="G53" s="12"/>
      <c r="H53" s="12">
        <v>-617</v>
      </c>
    </row>
    <row r="54" spans="1:8" ht="13.5">
      <c r="A54" s="11"/>
      <c r="B54" s="12"/>
      <c r="C54" s="12"/>
      <c r="D54" s="12"/>
      <c r="E54" s="12"/>
      <c r="F54" s="12"/>
      <c r="G54" s="12"/>
      <c r="H54" s="12"/>
    </row>
    <row r="55" spans="1:8" ht="14.25" thickBot="1">
      <c r="A55" s="10" t="s">
        <v>93</v>
      </c>
      <c r="B55" s="43">
        <f>SUM(B52:B53)</f>
        <v>-1965</v>
      </c>
      <c r="C55" s="16"/>
      <c r="D55" s="43">
        <f>SUM(D52:D53)</f>
        <v>-1865</v>
      </c>
      <c r="E55" s="43"/>
      <c r="F55" s="43">
        <f>SUM(F52:F53)</f>
        <v>-1965</v>
      </c>
      <c r="G55" s="16"/>
      <c r="H55" s="43">
        <f>SUM(H52:H53)</f>
        <v>-1865</v>
      </c>
    </row>
    <row r="56" spans="1:8" ht="14.25" thickTop="1">
      <c r="A56" s="11"/>
      <c r="B56" s="12"/>
      <c r="C56" s="12"/>
      <c r="D56" s="12"/>
      <c r="E56" s="12"/>
      <c r="F56" s="12"/>
      <c r="G56" s="12"/>
      <c r="H56" s="12"/>
    </row>
    <row r="57" spans="1:8" ht="15" customHeight="1">
      <c r="A57" s="9"/>
      <c r="B57" s="9"/>
      <c r="C57" s="9"/>
      <c r="D57" s="9"/>
      <c r="E57" s="9"/>
      <c r="F57" s="9"/>
      <c r="G57" s="9"/>
      <c r="H57" s="9"/>
    </row>
    <row r="58" spans="1:8" ht="13.5">
      <c r="A58" s="11"/>
      <c r="B58" s="12"/>
      <c r="C58" s="12"/>
      <c r="D58" s="12"/>
      <c r="E58" s="12"/>
      <c r="F58" s="12"/>
      <c r="G58" s="12"/>
      <c r="H58" s="12"/>
    </row>
    <row r="59" spans="1:8" ht="13.5">
      <c r="A59" s="11"/>
      <c r="B59" s="12"/>
      <c r="C59" s="12"/>
      <c r="D59" s="12"/>
      <c r="E59" s="12"/>
      <c r="F59" s="12"/>
      <c r="G59" s="12"/>
      <c r="H59" s="12"/>
    </row>
    <row r="60" spans="1:8" ht="13.5">
      <c r="A60" s="11"/>
      <c r="B60" s="12"/>
      <c r="C60" s="12"/>
      <c r="D60" s="12"/>
      <c r="E60" s="12"/>
      <c r="F60" s="12"/>
      <c r="G60" s="12"/>
      <c r="H60" s="12"/>
    </row>
    <row r="61" spans="1:8" ht="13.5">
      <c r="A61" s="11"/>
      <c r="B61" s="12"/>
      <c r="C61" s="12"/>
      <c r="D61" s="12"/>
      <c r="E61" s="12"/>
      <c r="F61" s="12"/>
      <c r="G61" s="12"/>
      <c r="H61" s="12"/>
    </row>
    <row r="62" spans="1:8" ht="13.5">
      <c r="A62" s="11"/>
      <c r="B62" s="12"/>
      <c r="C62" s="12"/>
      <c r="D62" s="12"/>
      <c r="E62" s="12"/>
      <c r="F62" s="12"/>
      <c r="G62" s="12"/>
      <c r="H62" s="12"/>
    </row>
    <row r="63" spans="1:8" ht="13.5">
      <c r="A63" s="11"/>
      <c r="B63" s="12"/>
      <c r="C63" s="12"/>
      <c r="D63" s="12"/>
      <c r="E63" s="12"/>
      <c r="F63" s="12"/>
      <c r="G63" s="12"/>
      <c r="H63" s="12"/>
    </row>
    <row r="64" spans="1:8" ht="13.5">
      <c r="A64" s="11"/>
      <c r="B64" s="12"/>
      <c r="C64" s="12"/>
      <c r="D64" s="12"/>
      <c r="E64" s="12"/>
      <c r="F64" s="12"/>
      <c r="G64" s="12"/>
      <c r="H64" s="12"/>
    </row>
    <row r="65" spans="1:8" ht="13.5">
      <c r="A65" s="11"/>
      <c r="B65" s="12"/>
      <c r="C65" s="12"/>
      <c r="D65" s="12"/>
      <c r="E65" s="12"/>
      <c r="F65" s="12"/>
      <c r="G65" s="12"/>
      <c r="H65" s="12"/>
    </row>
    <row r="66" spans="1:8" ht="13.5">
      <c r="A66" s="11"/>
      <c r="B66" s="12"/>
      <c r="C66" s="12"/>
      <c r="D66" s="12"/>
      <c r="E66" s="12"/>
      <c r="F66" s="12"/>
      <c r="G66" s="12"/>
      <c r="H66" s="12"/>
    </row>
    <row r="67" spans="1:8" ht="13.5">
      <c r="A67" s="11"/>
      <c r="B67" s="12"/>
      <c r="C67" s="12"/>
      <c r="D67" s="12"/>
      <c r="E67" s="12"/>
      <c r="F67" s="12"/>
      <c r="G67" s="12"/>
      <c r="H67" s="12"/>
    </row>
  </sheetData>
  <mergeCells count="2">
    <mergeCell ref="B11:D11"/>
    <mergeCell ref="F11:H11"/>
  </mergeCells>
  <printOptions/>
  <pageMargins left="1.14173228346457" right="0.5" top="0.393700787401575" bottom="0.43" header="0.196850393700787" footer="0.14"/>
  <pageSetup firstPageNumber="7" useFirstPageNumber="1" horizontalDpi="600" verticalDpi="600" orientation="portrait" paperSize="9" scale="95" r:id="rId1"/>
  <headerFooter alignWithMargins="0">
    <oddHeader>&amp;R&amp;P</oddHeader>
    <oddFooter xml:space="preserve">&amp;C&amp;"Book Antiqua,Bold"   </oddFooter>
  </headerFooter>
</worksheet>
</file>

<file path=xl/worksheets/sheet7.xml><?xml version="1.0" encoding="utf-8"?>
<worksheet xmlns="http://schemas.openxmlformats.org/spreadsheetml/2006/main" xmlns:r="http://schemas.openxmlformats.org/officeDocument/2006/relationships">
  <dimension ref="A1:M23"/>
  <sheetViews>
    <sheetView showGridLines="0" zoomScaleSheetLayoutView="100" workbookViewId="0" topLeftCell="A11">
      <selection activeCell="D22" sqref="D22"/>
    </sheetView>
  </sheetViews>
  <sheetFormatPr defaultColWidth="9.140625" defaultRowHeight="13.5"/>
  <cols>
    <col min="1" max="1" width="5.28125" style="10" customWidth="1"/>
    <col min="2" max="2" width="88.00390625" style="9" customWidth="1"/>
    <col min="3" max="3" width="3.421875" style="11" customWidth="1"/>
    <col min="4" max="4" width="14.8515625" style="11" customWidth="1"/>
    <col min="5" max="5" width="14.421875" style="11" customWidth="1"/>
    <col min="6" max="6" width="15.28125" style="11" bestFit="1" customWidth="1"/>
    <col min="7" max="7" width="11.421875" style="11" customWidth="1"/>
    <col min="8" max="8" width="17.00390625" style="11" bestFit="1" customWidth="1"/>
    <col min="9" max="9" width="15.140625" style="11" bestFit="1" customWidth="1"/>
    <col min="10" max="10" width="8.8515625" style="11" customWidth="1"/>
    <col min="11" max="16384" width="9.140625" style="11" customWidth="1"/>
  </cols>
  <sheetData>
    <row r="1" spans="5:11" ht="12.75">
      <c r="E1" s="12"/>
      <c r="F1" s="12"/>
      <c r="G1" s="12"/>
      <c r="H1" s="12"/>
      <c r="I1" s="12"/>
      <c r="K1" s="12"/>
    </row>
    <row r="2" spans="2:13" ht="12.75">
      <c r="B2" s="65"/>
      <c r="C2" s="10"/>
      <c r="H2" s="12"/>
      <c r="I2" s="12"/>
      <c r="J2" s="12"/>
      <c r="K2" s="12"/>
      <c r="M2" s="12"/>
    </row>
    <row r="3" spans="8:13" ht="12.75">
      <c r="H3" s="12"/>
      <c r="I3" s="12"/>
      <c r="J3" s="12"/>
      <c r="K3" s="12"/>
      <c r="M3" s="12"/>
    </row>
    <row r="4" spans="8:13" ht="12.75">
      <c r="H4" s="12"/>
      <c r="I4" s="12"/>
      <c r="J4" s="12"/>
      <c r="K4" s="12"/>
      <c r="M4" s="12"/>
    </row>
    <row r="5" spans="2:13" ht="12.75">
      <c r="B5" s="65"/>
      <c r="C5" s="10"/>
      <c r="H5" s="12"/>
      <c r="I5" s="12"/>
      <c r="J5" s="12"/>
      <c r="K5" s="12"/>
      <c r="M5" s="12"/>
    </row>
    <row r="6" spans="1:2" ht="12.75">
      <c r="A6" s="10" t="s">
        <v>19</v>
      </c>
      <c r="B6" s="10" t="s">
        <v>20</v>
      </c>
    </row>
    <row r="8" ht="25.5">
      <c r="B8" s="9" t="s">
        <v>216</v>
      </c>
    </row>
    <row r="10" spans="1:2" ht="12.75">
      <c r="A10" s="10" t="s">
        <v>21</v>
      </c>
      <c r="B10" s="65" t="s">
        <v>22</v>
      </c>
    </row>
    <row r="12" ht="25.5">
      <c r="B12" s="9" t="s">
        <v>23</v>
      </c>
    </row>
    <row r="14" spans="1:2" ht="12.75">
      <c r="A14" s="10" t="s">
        <v>24</v>
      </c>
      <c r="B14" s="65" t="s">
        <v>25</v>
      </c>
    </row>
    <row r="16" ht="12.75">
      <c r="B16" s="9" t="s">
        <v>26</v>
      </c>
    </row>
    <row r="18" spans="1:2" ht="12.75">
      <c r="A18" s="10" t="s">
        <v>27</v>
      </c>
      <c r="B18" s="10" t="s">
        <v>28</v>
      </c>
    </row>
    <row r="20" ht="25.5">
      <c r="B20" s="9" t="s">
        <v>223</v>
      </c>
    </row>
    <row r="22" ht="189.75" customHeight="1">
      <c r="B22" s="8" t="s">
        <v>219</v>
      </c>
    </row>
    <row r="23" ht="12.75">
      <c r="B23" s="90"/>
    </row>
  </sheetData>
  <printOptions/>
  <pageMargins left="0.984251968503937" right="0.5" top="0.393700787401575" bottom="0.43" header="0" footer="0.14"/>
  <pageSetup firstPageNumber="8" useFirstPageNumber="1" horizontalDpi="300" verticalDpi="300" orientation="portrait" paperSize="9" scale="95" r:id="rId1"/>
  <headerFooter alignWithMargins="0">
    <oddHeader>&amp;R&amp;P</oddHeader>
  </headerFooter>
  <colBreaks count="1" manualBreakCount="1">
    <brk id="9" max="65535" man="1"/>
  </colBreaks>
</worksheet>
</file>

<file path=xl/worksheets/sheet8.xml><?xml version="1.0" encoding="utf-8"?>
<worksheet xmlns="http://schemas.openxmlformats.org/spreadsheetml/2006/main" xmlns:r="http://schemas.openxmlformats.org/officeDocument/2006/relationships">
  <dimension ref="A1:L43"/>
  <sheetViews>
    <sheetView showGridLines="0" zoomScaleSheetLayoutView="100" workbookViewId="0" topLeftCell="A1">
      <selection activeCell="B9" sqref="B9"/>
    </sheetView>
  </sheetViews>
  <sheetFormatPr defaultColWidth="9.140625" defaultRowHeight="13.5"/>
  <cols>
    <col min="1" max="1" width="5.28125" style="31" customWidth="1"/>
    <col min="2" max="2" width="92.00390625" style="9" customWidth="1"/>
    <col min="3" max="3" width="14.8515625" style="11" customWidth="1"/>
    <col min="4" max="4" width="14.421875" style="11" customWidth="1"/>
    <col min="5" max="5" width="15.28125" style="11" bestFit="1" customWidth="1"/>
    <col min="6" max="6" width="11.421875" style="11" customWidth="1"/>
    <col min="7" max="7" width="17.00390625" style="11" bestFit="1" customWidth="1"/>
    <col min="8" max="8" width="15.140625" style="11" bestFit="1" customWidth="1"/>
    <col min="9" max="9" width="8.8515625" style="11" customWidth="1"/>
    <col min="10" max="16384" width="9.140625" style="11" customWidth="1"/>
  </cols>
  <sheetData>
    <row r="1" spans="1:10" ht="12.75">
      <c r="A1" s="31" t="str">
        <f>'Income Statement'!A1</f>
        <v>ASTRAL SUPREME BERHAD</v>
      </c>
      <c r="D1" s="12"/>
      <c r="E1" s="12"/>
      <c r="F1" s="12"/>
      <c r="G1" s="12"/>
      <c r="H1" s="12"/>
      <c r="J1" s="12"/>
    </row>
    <row r="2" spans="1:12" ht="12.75">
      <c r="A2" s="31" t="str">
        <f>'Income Statement'!A2</f>
        <v>UNAUDITED QUARTERLY REPORT ON THE CONSOLIDATED RESULTS</v>
      </c>
      <c r="B2" s="65"/>
      <c r="G2" s="12"/>
      <c r="H2" s="12"/>
      <c r="I2" s="12"/>
      <c r="J2" s="12"/>
      <c r="L2" s="12"/>
    </row>
    <row r="3" spans="1:12" ht="12.75">
      <c r="A3" s="31" t="str">
        <f>'Income Statement'!A3</f>
        <v>FOR THE FINANCIAL QUARTER ENDED 31 MARCH 2007</v>
      </c>
      <c r="G3" s="12"/>
      <c r="H3" s="12"/>
      <c r="I3" s="12"/>
      <c r="J3" s="12"/>
      <c r="L3" s="12"/>
    </row>
    <row r="4" spans="7:12" ht="12.75">
      <c r="G4" s="12"/>
      <c r="H4" s="12"/>
      <c r="I4" s="12"/>
      <c r="J4" s="12"/>
      <c r="L4" s="12"/>
    </row>
    <row r="5" spans="7:12" ht="12.75">
      <c r="G5" s="12"/>
      <c r="H5" s="12"/>
      <c r="I5" s="12"/>
      <c r="J5" s="12"/>
      <c r="L5" s="12"/>
    </row>
    <row r="6" spans="1:12" ht="13.5">
      <c r="A6" s="105" t="s">
        <v>162</v>
      </c>
      <c r="B6" s="106"/>
      <c r="G6" s="12"/>
      <c r="H6" s="12"/>
      <c r="I6" s="12"/>
      <c r="J6" s="12"/>
      <c r="L6" s="12"/>
    </row>
    <row r="7" spans="1:12" ht="12.75">
      <c r="A7" s="31" t="s">
        <v>161</v>
      </c>
      <c r="B7" s="65"/>
      <c r="G7" s="12"/>
      <c r="H7" s="12"/>
      <c r="I7" s="12"/>
      <c r="J7" s="12"/>
      <c r="L7" s="12"/>
    </row>
    <row r="8" spans="2:12" ht="12.75">
      <c r="B8" s="65"/>
      <c r="G8" s="12"/>
      <c r="H8" s="12"/>
      <c r="I8" s="12"/>
      <c r="J8" s="12"/>
      <c r="L8" s="12"/>
    </row>
    <row r="9" spans="1:2" ht="12.75">
      <c r="A9" s="71" t="s">
        <v>156</v>
      </c>
      <c r="B9" s="10" t="s">
        <v>42</v>
      </c>
    </row>
    <row r="11" ht="114.75">
      <c r="B11" s="8" t="s">
        <v>227</v>
      </c>
    </row>
    <row r="12" spans="1:2" ht="25.5">
      <c r="A12" s="31" t="s">
        <v>159</v>
      </c>
      <c r="B12" s="7" t="s">
        <v>43</v>
      </c>
    </row>
    <row r="13" ht="12.75">
      <c r="B13" s="8"/>
    </row>
    <row r="14" ht="63.75">
      <c r="B14" s="9" t="s">
        <v>217</v>
      </c>
    </row>
    <row r="16" spans="1:2" ht="12.75">
      <c r="A16" s="31" t="s">
        <v>1</v>
      </c>
      <c r="B16" s="65" t="s">
        <v>44</v>
      </c>
    </row>
    <row r="18" ht="38.25">
      <c r="B18" s="9" t="s">
        <v>45</v>
      </c>
    </row>
    <row r="20" spans="1:2" ht="12.75">
      <c r="A20" s="31" t="s">
        <v>5</v>
      </c>
      <c r="B20" s="65" t="s">
        <v>46</v>
      </c>
    </row>
    <row r="22" spans="1:2" ht="12.75">
      <c r="A22" s="11"/>
      <c r="B22" s="33" t="s">
        <v>47</v>
      </c>
    </row>
    <row r="23" spans="1:2" ht="12.75">
      <c r="A23" s="11"/>
      <c r="B23" s="33"/>
    </row>
    <row r="24" spans="1:2" ht="12.75">
      <c r="A24" s="11"/>
      <c r="B24" s="65" t="s">
        <v>48</v>
      </c>
    </row>
    <row r="25" ht="12.75">
      <c r="A25" s="11"/>
    </row>
    <row r="26" spans="1:2" ht="12.75">
      <c r="A26" s="11"/>
      <c r="B26" s="33" t="s">
        <v>47</v>
      </c>
    </row>
    <row r="27" spans="1:2" ht="12.75">
      <c r="A27" s="11"/>
      <c r="B27" s="33"/>
    </row>
    <row r="29" ht="12.75">
      <c r="B29" s="10"/>
    </row>
    <row r="35" ht="12.75">
      <c r="B35" s="65"/>
    </row>
    <row r="39" ht="12.75">
      <c r="B39" s="65"/>
    </row>
    <row r="43" ht="12.75">
      <c r="B43" s="65"/>
    </row>
  </sheetData>
  <mergeCells count="1">
    <mergeCell ref="A6:B6"/>
  </mergeCells>
  <printOptions/>
  <pageMargins left="1.1417" right="0.5" top="0.393700787401575" bottom="0.43" header="0" footer="0.14"/>
  <pageSetup firstPageNumber="9" useFirstPageNumber="1" horizontalDpi="300" verticalDpi="300" orientation="portrait" paperSize="9" scale="95" r:id="rId1"/>
  <headerFooter alignWithMargins="0">
    <oddHeader>&amp;R&amp;P</oddHeader>
  </headerFooter>
  <colBreaks count="1" manualBreakCount="1">
    <brk id="8"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L66"/>
  <sheetViews>
    <sheetView zoomScaleSheetLayoutView="100" workbookViewId="0" topLeftCell="A36">
      <selection activeCell="B51" sqref="B51"/>
    </sheetView>
  </sheetViews>
  <sheetFormatPr defaultColWidth="9.140625" defaultRowHeight="13.5"/>
  <cols>
    <col min="1" max="1" width="5.28125" style="10" customWidth="1"/>
    <col min="2" max="2" width="47.00390625" style="2" customWidth="1"/>
    <col min="3" max="4" width="12.28125" style="3" customWidth="1"/>
    <col min="5" max="5" width="1.7109375" style="3" customWidth="1"/>
    <col min="6" max="7" width="12.28125" style="3" customWidth="1"/>
    <col min="8" max="16384" width="9.140625" style="2" customWidth="1"/>
  </cols>
  <sheetData>
    <row r="1" spans="2:7" ht="13.5">
      <c r="B1" s="38"/>
      <c r="C1" s="12"/>
      <c r="D1" s="12"/>
      <c r="E1" s="12"/>
      <c r="F1" s="12"/>
      <c r="G1" s="12"/>
    </row>
    <row r="2" spans="2:7" ht="13.5">
      <c r="B2" s="38"/>
      <c r="C2" s="12"/>
      <c r="D2" s="12"/>
      <c r="E2" s="12"/>
      <c r="F2" s="12"/>
      <c r="G2" s="12"/>
    </row>
    <row r="3" spans="2:7" ht="13.5">
      <c r="B3" s="38"/>
      <c r="C3" s="12"/>
      <c r="D3" s="12"/>
      <c r="E3" s="12"/>
      <c r="F3" s="12"/>
      <c r="G3" s="12"/>
    </row>
    <row r="4" spans="1:7" ht="13.5">
      <c r="A4" s="10" t="s">
        <v>7</v>
      </c>
      <c r="B4" s="10" t="s">
        <v>59</v>
      </c>
      <c r="C4" s="12"/>
      <c r="D4" s="12"/>
      <c r="E4" s="12"/>
      <c r="F4" s="12"/>
      <c r="G4" s="12"/>
    </row>
    <row r="5" spans="1:7" ht="13.5">
      <c r="A5" s="11"/>
      <c r="B5" s="11"/>
      <c r="C5" s="108" t="s">
        <v>82</v>
      </c>
      <c r="D5" s="108"/>
      <c r="E5" s="82"/>
      <c r="F5" s="108" t="s">
        <v>82</v>
      </c>
      <c r="G5" s="108"/>
    </row>
    <row r="6" spans="1:7" s="41" customFormat="1" ht="13.5">
      <c r="A6" s="74"/>
      <c r="B6" s="39"/>
      <c r="C6" s="37">
        <f>'Income Statement'!B9</f>
        <v>39172</v>
      </c>
      <c r="D6" s="37">
        <f>'Income Statement'!D9</f>
        <v>38807</v>
      </c>
      <c r="E6" s="37"/>
      <c r="F6" s="37">
        <f>'Income Statement'!F9</f>
        <v>39172</v>
      </c>
      <c r="G6" s="37">
        <f>'Income Statement'!H9</f>
        <v>38807</v>
      </c>
    </row>
    <row r="7" spans="2:7" ht="13.5">
      <c r="B7" s="53"/>
      <c r="C7" s="37" t="str">
        <f>'Income Statement'!B10</f>
        <v>RM'000</v>
      </c>
      <c r="D7" s="37" t="str">
        <f>'Income Statement'!D10</f>
        <v>RM'000</v>
      </c>
      <c r="E7" s="37"/>
      <c r="F7" s="37" t="str">
        <f>'Income Statement'!F10</f>
        <v>RM'000</v>
      </c>
      <c r="G7" s="37" t="str">
        <f>'Income Statement'!H10</f>
        <v>RM'000</v>
      </c>
    </row>
    <row r="8" spans="2:7" ht="13.5">
      <c r="B8" s="11" t="s">
        <v>163</v>
      </c>
      <c r="C8" s="12"/>
      <c r="D8" s="12"/>
      <c r="E8" s="12"/>
      <c r="F8" s="12"/>
      <c r="G8" s="12"/>
    </row>
    <row r="9" spans="2:7" ht="13.5">
      <c r="B9" s="42" t="s">
        <v>164</v>
      </c>
      <c r="C9" s="12">
        <v>3</v>
      </c>
      <c r="D9" s="12">
        <v>8</v>
      </c>
      <c r="E9" s="12"/>
      <c r="F9" s="12">
        <v>3</v>
      </c>
      <c r="G9" s="12">
        <v>8</v>
      </c>
    </row>
    <row r="10" spans="2:7" ht="13.5">
      <c r="B10" s="42" t="s">
        <v>165</v>
      </c>
      <c r="C10" s="12"/>
      <c r="D10" s="12">
        <v>0</v>
      </c>
      <c r="E10" s="12"/>
      <c r="F10" s="12"/>
      <c r="G10" s="12">
        <v>0</v>
      </c>
    </row>
    <row r="11" spans="2:7" ht="13.5">
      <c r="B11" s="42" t="s">
        <v>166</v>
      </c>
      <c r="C11" s="12"/>
      <c r="D11" s="12">
        <v>0</v>
      </c>
      <c r="E11" s="12"/>
      <c r="F11" s="12"/>
      <c r="G11" s="12">
        <v>0</v>
      </c>
    </row>
    <row r="12" spans="2:7" ht="13.5">
      <c r="B12" s="11"/>
      <c r="C12" s="19">
        <f>SUM(C9:C11)</f>
        <v>3</v>
      </c>
      <c r="D12" s="19">
        <f>SUM(D9:D11)</f>
        <v>8</v>
      </c>
      <c r="E12" s="16"/>
      <c r="F12" s="19">
        <f>SUM(F9:F11)</f>
        <v>3</v>
      </c>
      <c r="G12" s="19">
        <f>SUM(G9:G11)</f>
        <v>8</v>
      </c>
    </row>
    <row r="13" spans="2:7" ht="13.5">
      <c r="B13" s="10"/>
      <c r="C13" s="12"/>
      <c r="D13" s="12"/>
      <c r="E13" s="12"/>
      <c r="F13" s="12"/>
      <c r="G13" s="12"/>
    </row>
    <row r="14" spans="1:7" s="51" customFormat="1" ht="13.5">
      <c r="A14" s="10"/>
      <c r="B14" s="11" t="s">
        <v>168</v>
      </c>
      <c r="C14" s="12"/>
      <c r="D14" s="12"/>
      <c r="E14" s="12"/>
      <c r="F14" s="12"/>
      <c r="G14" s="12"/>
    </row>
    <row r="15" spans="1:7" s="51" customFormat="1" ht="13.5">
      <c r="A15" s="10"/>
      <c r="B15" s="11"/>
      <c r="C15" s="12"/>
      <c r="D15" s="12"/>
      <c r="E15" s="12"/>
      <c r="F15" s="12"/>
      <c r="G15" s="12"/>
    </row>
    <row r="16" spans="1:7" s="51" customFormat="1" ht="13.5">
      <c r="A16" s="10" t="s">
        <v>10</v>
      </c>
      <c r="B16" s="10" t="s">
        <v>167</v>
      </c>
      <c r="C16" s="12"/>
      <c r="D16" s="12"/>
      <c r="E16" s="12"/>
      <c r="F16" s="12"/>
      <c r="G16" s="12"/>
    </row>
    <row r="17" spans="1:7" s="51" customFormat="1" ht="13.5">
      <c r="A17" s="10"/>
      <c r="B17" s="11"/>
      <c r="C17" s="12"/>
      <c r="D17" s="12"/>
      <c r="E17" s="12"/>
      <c r="F17" s="12"/>
      <c r="G17" s="12"/>
    </row>
    <row r="18" spans="1:7" s="51" customFormat="1" ht="13.5">
      <c r="A18" s="10"/>
      <c r="B18" s="11" t="s">
        <v>224</v>
      </c>
      <c r="C18" s="12"/>
      <c r="D18" s="12"/>
      <c r="E18" s="12"/>
      <c r="F18" s="12"/>
      <c r="G18" s="12"/>
    </row>
    <row r="19" spans="2:7" ht="13.5" hidden="1">
      <c r="B19" s="53"/>
      <c r="C19" s="12"/>
      <c r="D19" s="12"/>
      <c r="E19" s="12"/>
      <c r="F19" s="12"/>
      <c r="G19" s="12"/>
    </row>
    <row r="20" spans="2:7" ht="13.5" customHeight="1" hidden="1">
      <c r="B20" s="11"/>
      <c r="C20" s="108"/>
      <c r="D20" s="108"/>
      <c r="E20" s="82"/>
      <c r="F20" s="108" t="str">
        <f>F5</f>
        <v>3 months ended</v>
      </c>
      <c r="G20" s="108"/>
    </row>
    <row r="21" spans="1:7" s="36" customFormat="1" ht="13.5" hidden="1">
      <c r="A21" s="75"/>
      <c r="B21" s="73"/>
      <c r="C21" s="109"/>
      <c r="D21" s="109"/>
      <c r="E21" s="84"/>
      <c r="F21" s="109">
        <f>F6</f>
        <v>39172</v>
      </c>
      <c r="G21" s="109"/>
    </row>
    <row r="22" spans="2:7" ht="13.5" hidden="1">
      <c r="B22" s="53"/>
      <c r="C22" s="108"/>
      <c r="D22" s="108"/>
      <c r="E22" s="82"/>
      <c r="F22" s="108" t="str">
        <f>F7</f>
        <v>RM'000</v>
      </c>
      <c r="G22" s="108"/>
    </row>
    <row r="23" spans="1:7" s="51" customFormat="1" ht="13.5" hidden="1">
      <c r="A23" s="11"/>
      <c r="B23" s="11" t="s">
        <v>169</v>
      </c>
      <c r="C23" s="108"/>
      <c r="D23" s="108"/>
      <c r="E23" s="82"/>
      <c r="F23" s="108">
        <v>0</v>
      </c>
      <c r="G23" s="108"/>
    </row>
    <row r="24" spans="1:7" s="51" customFormat="1" ht="13.5" hidden="1">
      <c r="A24" s="11"/>
      <c r="B24" s="11" t="s">
        <v>170</v>
      </c>
      <c r="C24" s="108"/>
      <c r="D24" s="108"/>
      <c r="E24" s="82"/>
      <c r="F24" s="108">
        <v>0</v>
      </c>
      <c r="G24" s="108"/>
    </row>
    <row r="25" spans="1:7" s="51" customFormat="1" ht="13.5" hidden="1">
      <c r="A25" s="11"/>
      <c r="B25" s="11" t="s">
        <v>171</v>
      </c>
      <c r="C25" s="108"/>
      <c r="D25" s="108"/>
      <c r="E25" s="82"/>
      <c r="F25" s="108">
        <v>0</v>
      </c>
      <c r="G25" s="108"/>
    </row>
    <row r="26" spans="1:7" s="51" customFormat="1" ht="13.5" hidden="1">
      <c r="A26" s="11"/>
      <c r="B26" s="11"/>
      <c r="C26" s="107"/>
      <c r="D26" s="107"/>
      <c r="E26" s="83"/>
      <c r="F26" s="107"/>
      <c r="G26" s="107"/>
    </row>
    <row r="27" spans="1:7" s="51" customFormat="1" ht="13.5" hidden="1">
      <c r="A27" s="11"/>
      <c r="B27" s="11" t="s">
        <v>172</v>
      </c>
      <c r="C27" s="107"/>
      <c r="D27" s="107"/>
      <c r="E27" s="83"/>
      <c r="F27" s="107"/>
      <c r="G27" s="107"/>
    </row>
    <row r="28" spans="1:7" s="51" customFormat="1" ht="13.5" hidden="1">
      <c r="A28" s="11"/>
      <c r="B28" s="11"/>
      <c r="C28" s="107"/>
      <c r="D28" s="107"/>
      <c r="E28" s="83"/>
      <c r="F28" s="107"/>
      <c r="G28" s="107"/>
    </row>
    <row r="29" spans="1:7" s="51" customFormat="1" ht="13.5" hidden="1">
      <c r="A29" s="11"/>
      <c r="B29" s="11" t="s">
        <v>173</v>
      </c>
      <c r="C29" s="107"/>
      <c r="D29" s="107"/>
      <c r="E29" s="83"/>
      <c r="F29" s="107">
        <v>0</v>
      </c>
      <c r="G29" s="107"/>
    </row>
    <row r="30" spans="1:7" s="51" customFormat="1" ht="13.5" hidden="1">
      <c r="A30" s="11"/>
      <c r="B30" s="11" t="s">
        <v>174</v>
      </c>
      <c r="C30" s="107"/>
      <c r="D30" s="107"/>
      <c r="E30" s="83"/>
      <c r="F30" s="107">
        <v>0</v>
      </c>
      <c r="G30" s="107"/>
    </row>
    <row r="31" spans="1:7" s="51" customFormat="1" ht="13.5" hidden="1">
      <c r="A31" s="11"/>
      <c r="B31" s="11" t="s">
        <v>175</v>
      </c>
      <c r="C31" s="107"/>
      <c r="D31" s="107"/>
      <c r="E31" s="83"/>
      <c r="F31" s="107">
        <v>0</v>
      </c>
      <c r="G31" s="107"/>
    </row>
    <row r="32" spans="2:7" ht="13.5">
      <c r="B32" s="53"/>
      <c r="C32" s="12"/>
      <c r="D32" s="12"/>
      <c r="E32" s="12"/>
      <c r="F32" s="12"/>
      <c r="G32" s="12"/>
    </row>
    <row r="33" spans="1:7" ht="13.5">
      <c r="A33" s="10" t="s">
        <v>13</v>
      </c>
      <c r="B33" s="10" t="s">
        <v>176</v>
      </c>
      <c r="C33" s="12"/>
      <c r="D33" s="12"/>
      <c r="E33" s="12"/>
      <c r="F33" s="12"/>
      <c r="G33" s="12"/>
    </row>
    <row r="34" spans="2:7" ht="13.5">
      <c r="B34" s="10"/>
      <c r="C34" s="12"/>
      <c r="D34" s="12"/>
      <c r="E34" s="12"/>
      <c r="F34" s="12"/>
      <c r="G34" s="12"/>
    </row>
    <row r="35" spans="2:12" ht="13.5">
      <c r="B35" s="11" t="s">
        <v>177</v>
      </c>
      <c r="C35" s="16"/>
      <c r="D35" s="16"/>
      <c r="E35" s="16"/>
      <c r="F35" s="16"/>
      <c r="G35" s="16"/>
      <c r="J35" s="5"/>
      <c r="K35" s="5"/>
      <c r="L35" s="5"/>
    </row>
    <row r="36" spans="2:12" ht="13.5">
      <c r="B36" s="11"/>
      <c r="C36" s="16"/>
      <c r="D36" s="16"/>
      <c r="E36" s="16"/>
      <c r="F36" s="16"/>
      <c r="G36" s="16"/>
      <c r="J36" s="5"/>
      <c r="K36" s="5"/>
      <c r="L36" s="5"/>
    </row>
    <row r="37" spans="2:12" ht="13.5">
      <c r="B37" s="11" t="s">
        <v>178</v>
      </c>
      <c r="C37" s="16"/>
      <c r="D37" s="16"/>
      <c r="E37" s="16"/>
      <c r="F37" s="16"/>
      <c r="G37" s="16"/>
      <c r="J37" s="5"/>
      <c r="K37" s="5"/>
      <c r="L37" s="5"/>
    </row>
    <row r="38" spans="2:12" ht="13.5">
      <c r="B38" s="11"/>
      <c r="C38" s="16"/>
      <c r="D38" s="16"/>
      <c r="E38" s="16"/>
      <c r="F38" s="16"/>
      <c r="G38" s="16"/>
      <c r="J38" s="5"/>
      <c r="K38" s="5"/>
      <c r="L38" s="5"/>
    </row>
    <row r="39" spans="2:12" ht="13.5">
      <c r="B39" s="11" t="s">
        <v>179</v>
      </c>
      <c r="C39" s="16"/>
      <c r="D39" s="16"/>
      <c r="E39" s="16"/>
      <c r="F39" s="16"/>
      <c r="G39" s="16"/>
      <c r="J39" s="5"/>
      <c r="K39" s="5"/>
      <c r="L39" s="5"/>
    </row>
    <row r="40" spans="2:12" ht="13.5">
      <c r="B40" s="11"/>
      <c r="C40" s="16"/>
      <c r="D40" s="16"/>
      <c r="E40" s="16"/>
      <c r="F40" s="16"/>
      <c r="G40" s="16"/>
      <c r="J40" s="5"/>
      <c r="K40" s="5"/>
      <c r="L40" s="5"/>
    </row>
    <row r="41" spans="2:12" ht="13.5">
      <c r="B41" s="11" t="s">
        <v>180</v>
      </c>
      <c r="C41" s="16"/>
      <c r="D41" s="16"/>
      <c r="E41" s="16"/>
      <c r="F41" s="16"/>
      <c r="G41" s="16"/>
      <c r="J41" s="5"/>
      <c r="K41" s="5"/>
      <c r="L41" s="5"/>
    </row>
    <row r="42" spans="2:12" ht="13.5">
      <c r="B42" s="11"/>
      <c r="C42" s="16"/>
      <c r="D42" s="16"/>
      <c r="E42" s="16"/>
      <c r="F42" s="16"/>
      <c r="G42" s="16"/>
      <c r="J42" s="5"/>
      <c r="K42" s="5"/>
      <c r="L42" s="5"/>
    </row>
    <row r="43" spans="1:12" ht="13.5">
      <c r="A43" s="10" t="s">
        <v>17</v>
      </c>
      <c r="B43" s="10" t="s">
        <v>181</v>
      </c>
      <c r="C43" s="16"/>
      <c r="D43" s="16"/>
      <c r="E43" s="16"/>
      <c r="F43" s="16"/>
      <c r="G43" s="16"/>
      <c r="J43" s="5"/>
      <c r="K43" s="5"/>
      <c r="L43" s="5"/>
    </row>
    <row r="44" spans="2:12" ht="13.5">
      <c r="B44" s="11"/>
      <c r="C44" s="16"/>
      <c r="D44" s="16"/>
      <c r="E44" s="16"/>
      <c r="F44" s="16"/>
      <c r="G44" s="16"/>
      <c r="J44" s="5"/>
      <c r="K44" s="5"/>
      <c r="L44" s="5"/>
    </row>
    <row r="45" spans="2:12" ht="13.5">
      <c r="B45" s="11" t="s">
        <v>182</v>
      </c>
      <c r="C45" s="16"/>
      <c r="D45" s="16"/>
      <c r="E45" s="16"/>
      <c r="F45" s="16"/>
      <c r="G45" s="16"/>
      <c r="J45" s="5"/>
      <c r="K45" s="5"/>
      <c r="L45" s="5"/>
    </row>
    <row r="46" spans="2:12" ht="13.5">
      <c r="B46" s="11"/>
      <c r="C46" s="16"/>
      <c r="D46" s="16"/>
      <c r="E46" s="16"/>
      <c r="F46" s="16"/>
      <c r="G46" s="16"/>
      <c r="J46" s="5"/>
      <c r="K46" s="5"/>
      <c r="L46" s="5"/>
    </row>
    <row r="47" spans="2:6" ht="15" customHeight="1">
      <c r="B47" s="9"/>
      <c r="D47" s="95" t="s">
        <v>183</v>
      </c>
      <c r="E47" s="95"/>
      <c r="F47" s="95" t="s">
        <v>184</v>
      </c>
    </row>
    <row r="48" spans="2:6" ht="13.5">
      <c r="B48" s="53"/>
      <c r="D48" s="96" t="str">
        <f>+F48</f>
        <v>RM'000</v>
      </c>
      <c r="E48" s="97"/>
      <c r="F48" s="96" t="str">
        <f>F22</f>
        <v>RM'000</v>
      </c>
    </row>
    <row r="49" spans="1:6" s="51" customFormat="1" ht="13.5">
      <c r="A49" s="11"/>
      <c r="B49" s="11" t="s">
        <v>185</v>
      </c>
      <c r="D49" s="82">
        <f>+'Balance Sheet'!G46</f>
        <v>19999</v>
      </c>
      <c r="E49" s="87"/>
      <c r="F49" s="82">
        <f>+'Balance Sheet'!G40</f>
        <v>10283</v>
      </c>
    </row>
    <row r="50" spans="1:6" s="51" customFormat="1" ht="13.5">
      <c r="A50" s="11"/>
      <c r="B50" s="11" t="s">
        <v>186</v>
      </c>
      <c r="D50" s="82"/>
      <c r="E50" s="87"/>
      <c r="F50" s="82"/>
    </row>
    <row r="51" spans="1:6" s="51" customFormat="1" ht="14.25" thickBot="1">
      <c r="A51" s="11"/>
      <c r="B51" s="11"/>
      <c r="D51" s="98">
        <f>SUM(D49:D50)</f>
        <v>19999</v>
      </c>
      <c r="E51" s="87"/>
      <c r="F51" s="98">
        <f>SUM(F49:F50)</f>
        <v>10283</v>
      </c>
    </row>
    <row r="52" spans="1:7" s="51" customFormat="1" ht="14.25" thickTop="1">
      <c r="A52" s="11"/>
      <c r="B52" s="11"/>
      <c r="C52" s="107"/>
      <c r="D52" s="107"/>
      <c r="E52" s="88"/>
      <c r="F52" s="107"/>
      <c r="G52" s="107"/>
    </row>
    <row r="53" spans="1:7" s="51" customFormat="1" ht="13.5">
      <c r="A53" s="11"/>
      <c r="B53" s="11"/>
      <c r="C53" s="83"/>
      <c r="D53" s="83"/>
      <c r="E53" s="88"/>
      <c r="F53" s="83"/>
      <c r="G53" s="83"/>
    </row>
    <row r="54" spans="1:7" s="51" customFormat="1" ht="13.5">
      <c r="A54" s="11"/>
      <c r="B54" s="11"/>
      <c r="C54" s="83"/>
      <c r="D54" s="83"/>
      <c r="E54" s="88"/>
      <c r="F54" s="83"/>
      <c r="G54" s="83"/>
    </row>
    <row r="55" spans="1:7" s="51" customFormat="1" ht="13.5">
      <c r="A55" s="11"/>
      <c r="B55" s="11"/>
      <c r="C55" s="83"/>
      <c r="D55" s="83"/>
      <c r="E55" s="88"/>
      <c r="F55" s="83"/>
      <c r="G55" s="83"/>
    </row>
    <row r="56" spans="1:7" s="51" customFormat="1" ht="13.5">
      <c r="A56" s="11"/>
      <c r="B56" s="11"/>
      <c r="D56" s="92" t="s">
        <v>189</v>
      </c>
      <c r="E56" s="88"/>
      <c r="F56" s="92" t="s">
        <v>58</v>
      </c>
      <c r="G56" s="88"/>
    </row>
    <row r="57" spans="1:7" s="77" customFormat="1" ht="9.75" customHeight="1">
      <c r="A57" s="76"/>
      <c r="B57" s="76"/>
      <c r="D57" s="93"/>
      <c r="E57" s="89"/>
      <c r="F57" s="93" t="s">
        <v>187</v>
      </c>
      <c r="G57" s="89"/>
    </row>
    <row r="58" spans="1:7" s="51" customFormat="1" ht="13.5">
      <c r="A58" s="11"/>
      <c r="B58" s="11" t="s">
        <v>188</v>
      </c>
      <c r="D58" s="94">
        <v>2397</v>
      </c>
      <c r="E58" s="88"/>
      <c r="F58" s="91">
        <v>8280</v>
      </c>
      <c r="G58" s="88"/>
    </row>
    <row r="59" spans="1:7" s="51" customFormat="1" ht="13.5">
      <c r="A59" s="11"/>
      <c r="B59" s="11"/>
      <c r="D59" s="92"/>
      <c r="E59" s="88"/>
      <c r="F59" s="83"/>
      <c r="G59" s="88"/>
    </row>
    <row r="60" spans="3:7" ht="13.5">
      <c r="C60" s="2"/>
      <c r="E60" s="86"/>
      <c r="G60" s="86"/>
    </row>
    <row r="61" spans="1:7" s="51" customFormat="1" ht="13.5">
      <c r="A61" s="11"/>
      <c r="B61" s="11"/>
      <c r="D61" s="92" t="s">
        <v>190</v>
      </c>
      <c r="E61" s="88"/>
      <c r="F61" s="92" t="s">
        <v>58</v>
      </c>
      <c r="G61" s="88"/>
    </row>
    <row r="62" spans="1:7" s="77" customFormat="1" ht="9.75" customHeight="1">
      <c r="A62" s="76"/>
      <c r="B62" s="76"/>
      <c r="D62" s="93"/>
      <c r="E62" s="89"/>
      <c r="F62" s="93" t="s">
        <v>187</v>
      </c>
      <c r="G62" s="89"/>
    </row>
    <row r="63" spans="1:7" s="51" customFormat="1" ht="13.5">
      <c r="A63" s="11"/>
      <c r="B63" s="11" t="s">
        <v>188</v>
      </c>
      <c r="D63" s="94">
        <v>757</v>
      </c>
      <c r="E63" s="88"/>
      <c r="F63" s="91">
        <v>1723</v>
      </c>
      <c r="G63" s="88"/>
    </row>
    <row r="64" spans="5:7" ht="13.5">
      <c r="E64" s="86"/>
      <c r="G64" s="86"/>
    </row>
    <row r="65" ht="13.5">
      <c r="A65" s="78" t="s">
        <v>191</v>
      </c>
    </row>
    <row r="66" ht="13.5">
      <c r="A66" s="78" t="s">
        <v>192</v>
      </c>
    </row>
  </sheetData>
  <mergeCells count="28">
    <mergeCell ref="C20:D20"/>
    <mergeCell ref="F20:G20"/>
    <mergeCell ref="C24:D24"/>
    <mergeCell ref="C25:D25"/>
    <mergeCell ref="C22:D22"/>
    <mergeCell ref="C23:D23"/>
    <mergeCell ref="C26:D26"/>
    <mergeCell ref="C27:D27"/>
    <mergeCell ref="F25:G25"/>
    <mergeCell ref="C5:D5"/>
    <mergeCell ref="F5:G5"/>
    <mergeCell ref="F21:G21"/>
    <mergeCell ref="F22:G22"/>
    <mergeCell ref="F23:G23"/>
    <mergeCell ref="F24:G24"/>
    <mergeCell ref="C21:D21"/>
    <mergeCell ref="C28:D28"/>
    <mergeCell ref="C29:D29"/>
    <mergeCell ref="C30:D30"/>
    <mergeCell ref="C31:D31"/>
    <mergeCell ref="F27:G27"/>
    <mergeCell ref="F26:G26"/>
    <mergeCell ref="F28:G28"/>
    <mergeCell ref="F29:G29"/>
    <mergeCell ref="C52:D52"/>
    <mergeCell ref="F52:G52"/>
    <mergeCell ref="F30:G30"/>
    <mergeCell ref="F31:G31"/>
  </mergeCells>
  <printOptions/>
  <pageMargins left="1.14173228346457" right="0.5" top="0.393700787401575" bottom="0.27" header="0.196850393700787" footer="0.14"/>
  <pageSetup firstPageNumber="10" useFirstPageNumber="1" fitToHeight="1" fitToWidth="1" horizontalDpi="600" verticalDpi="600" orientation="portrait" paperSize="9" scale="91" r:id="rId1"/>
  <headerFooter alignWithMargins="0">
    <oddHeader>&amp;R&amp;P</oddHeader>
    <oddFooter xml:space="preserve">&amp;C&amp;"Book Antiqua,Bold"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 THYE MANAGEMENT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Gx100</cp:lastModifiedBy>
  <cp:lastPrinted>2007-05-28T08:52:39Z</cp:lastPrinted>
  <dcterms:created xsi:type="dcterms:W3CDTF">2002-11-19T02:50:17Z</dcterms:created>
  <dcterms:modified xsi:type="dcterms:W3CDTF">2007-05-28T09:55:35Z</dcterms:modified>
  <cp:category/>
  <cp:version/>
  <cp:contentType/>
  <cp:contentStatus/>
</cp:coreProperties>
</file>